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0" windowWidth="15600" windowHeight="6765" firstSheet="1" activeTab="2"/>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s>
  <definedNames>
    <definedName name="Month">'[1]Dropdowns'!$G$2:$G$13</definedName>
    <definedName name="Year">'[1]Dropdowns'!$H$2:$H$36</definedName>
  </definedNames>
  <calcPr fullCalcOnLoad="1"/>
</workbook>
</file>

<file path=xl/comments1.xml><?xml version="1.0" encoding="utf-8"?>
<comments xmlns="http://schemas.openxmlformats.org/spreadsheetml/2006/main">
  <authors>
    <author>Anna Kaplina</author>
  </authors>
  <commentList>
    <comment ref="D37" authorId="0">
      <text>
        <r>
          <rPr>
            <b/>
            <sz val="9"/>
            <rFont val="Tahoma"/>
            <family val="2"/>
          </rPr>
          <t>Anna Kaplina:</t>
        </r>
        <r>
          <rPr>
            <sz val="9"/>
            <rFont val="Tahoma"/>
            <family val="2"/>
          </rPr>
          <t xml:space="preserve">
this should be the Project manager</t>
        </r>
      </text>
    </comment>
  </commentList>
</comments>
</file>

<file path=xl/sharedStrings.xml><?xml version="1.0" encoding="utf-8"?>
<sst xmlns="http://schemas.openxmlformats.org/spreadsheetml/2006/main" count="577" uniqueCount="484">
  <si>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</si>
  <si>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</si>
  <si>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</si>
  <si>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</si>
  <si>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</si>
  <si>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</si>
  <si>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</si>
  <si>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</si>
  <si>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</si>
  <si>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</si>
  <si>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</si>
  <si>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</si>
  <si>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</si>
  <si>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</si>
  <si>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</si>
  <si>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</si>
  <si>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</si>
  <si>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</si>
  <si>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</si>
  <si>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</si>
  <si>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</si>
  <si>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</si>
  <si>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</si>
  <si>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</si>
  <si>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</si>
  <si>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</si>
  <si>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</si>
  <si>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</si>
  <si>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</si>
  <si>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</si>
  <si>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</si>
  <si>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</si>
  <si>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</si>
  <si>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</si>
  <si>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</si>
  <si>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</si>
  <si>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</si>
  <si>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</si>
  <si>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</si>
  <si>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</si>
  <si>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</si>
  <si>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</si>
  <si>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</si>
  <si>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</si>
  <si>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</si>
  <si>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</si>
  <si>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</si>
  <si>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</si>
  <si>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</si>
  <si>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</si>
  <si>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</si>
  <si>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</si>
  <si>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</si>
  <si>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</si>
  <si>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</si>
  <si>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</si>
  <si>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</si>
  <si>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</si>
  <si>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</si>
  <si>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</si>
  <si>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</si>
  <si>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</si>
  <si>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</si>
  <si>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</si>
  <si>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</si>
  <si>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</si>
  <si>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</si>
  <si>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</si>
  <si>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</si>
  <si>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</si>
  <si>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</si>
  <si>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</si>
  <si>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</si>
  <si>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</si>
  <si>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</si>
  <si>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</si>
  <si>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</si>
  <si>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</si>
  <si>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</si>
  <si>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</si>
  <si>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</si>
  <si>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</si>
  <si>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</si>
  <si>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</si>
  <si>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</si>
  <si>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</si>
  <si>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</si>
  <si>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</si>
  <si>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</si>
  <si>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</si>
  <si>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</si>
  <si>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</si>
  <si>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</si>
  <si>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</si>
  <si>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</si>
  <si>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</si>
  <si>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</si>
  <si>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</si>
  <si>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</si>
  <si>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</si>
  <si>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</si>
  <si>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</si>
  <si>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</si>
  <si>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</si>
  <si>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</si>
  <si>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</si>
  <si>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</si>
  <si>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</si>
  <si>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</si>
  <si>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</si>
  <si>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</si>
  <si>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</si>
  <si>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</si>
  <si>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</si>
  <si>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</si>
  <si>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</si>
  <si>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</si>
  <si>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</si>
  <si>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</si>
  <si>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</si>
  <si>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</si>
  <si>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</si>
  <si>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</si>
  <si>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</si>
  <si>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</si>
  <si>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</si>
  <si>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</si>
  <si>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</si>
  <si>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</si>
  <si>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</si>
  <si>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</si>
  <si>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</si>
  <si>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</si>
  <si>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</si>
  <si>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</si>
  <si>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</si>
  <si>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</si>
  <si>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</si>
  <si>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</si>
  <si>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</si>
  <si>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</si>
  <si>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</si>
  <si>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</si>
  <si>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</si>
  <si>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</si>
  <si>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</si>
  <si>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</si>
  <si>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</si>
  <si>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</si>
  <si>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</si>
  <si>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</si>
  <si>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</si>
  <si>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</si>
  <si>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</si>
  <si>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</si>
  <si>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</si>
  <si>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</si>
  <si>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</si>
  <si>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</si>
  <si>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</si>
  <si>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</si>
  <si>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</si>
  <si>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</si>
  <si>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</si>
  <si>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</si>
  <si>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</si>
  <si>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</si>
  <si>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</si>
  <si>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</si>
  <si>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</si>
  <si>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</si>
  <si>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</si>
  <si>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</si>
  <si>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</si>
  <si>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</si>
  <si>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</si>
  <si>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</si>
  <si>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</si>
  <si>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</si>
  <si>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</si>
  <si>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</si>
  <si>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</si>
  <si>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</si>
  <si>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</si>
  <si>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</si>
  <si>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</si>
  <si>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</si>
  <si>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</si>
  <si>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</si>
  <si>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</si>
  <si>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</si>
  <si>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</si>
  <si>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</si>
  <si>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</si>
  <si>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</si>
  <si>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</si>
  <si>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</si>
  <si>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</si>
  <si>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</si>
  <si>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</si>
  <si>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</si>
  <si>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</si>
  <si>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</si>
  <si>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</si>
  <si>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</si>
  <si>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</si>
  <si>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</si>
  <si>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</si>
  <si>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</si>
  <si>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</si>
  <si>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</si>
  <si>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</si>
  <si>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</si>
  <si>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</si>
  <si>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</si>
  <si>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</si>
  <si>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</si>
  <si>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</si>
  <si>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</si>
  <si>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</si>
  <si>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</si>
  <si>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</si>
  <si>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</si>
  <si>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</si>
  <si>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</si>
  <si>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</si>
  <si>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</si>
  <si>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</si>
  <si>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</si>
  <si>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</si>
  <si>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</si>
  <si>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</si>
  <si>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</si>
  <si>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</si>
  <si>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</si>
  <si>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</si>
  <si>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</si>
  <si>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</si>
  <si>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</si>
  <si>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</si>
  <si>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</si>
  <si>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</si>
  <si>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</si>
  <si>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</si>
  <si>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</si>
  <si>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</si>
  <si>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</si>
  <si>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</si>
  <si>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</si>
  <si>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</si>
  <si>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</si>
  <si>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</si>
  <si>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</si>
  <si>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</si>
  <si>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</si>
  <si>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</si>
  <si>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</si>
  <si>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</si>
  <si>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</si>
  <si>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</si>
  <si>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</si>
  <si>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</si>
  <si>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</si>
  <si>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</si>
  <si>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</si>
  <si>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</si>
  <si>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</si>
  <si>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</si>
  <si>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</si>
  <si>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</si>
  <si>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</si>
  <si>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</si>
  <si>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</si>
  <si>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</si>
  <si>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</si>
  <si>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</si>
  <si>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</si>
  <si>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</si>
  <si>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</si>
  <si>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</si>
  <si>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</si>
  <si>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</si>
  <si>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</si>
  <si>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</si>
  <si>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</si>
  <si>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</si>
  <si>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</si>
  <si>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</si>
  <si>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</si>
  <si>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</si>
  <si>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</si>
  <si>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</si>
  <si>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</si>
  <si>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</si>
  <si>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</si>
  <si>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</si>
  <si>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</si>
  <si>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</si>
  <si>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</si>
  <si>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</si>
  <si>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</si>
  <si>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</si>
  <si>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</si>
  <si>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</si>
  <si>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</si>
  <si>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</si>
  <si>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</si>
  <si>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</si>
  <si>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</si>
  <si>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</si>
  <si>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</si>
  <si>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</si>
  <si>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</si>
  <si>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</si>
  <si>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</si>
  <si>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</si>
  <si>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</si>
  <si>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</si>
  <si>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</si>
  <si>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</si>
  <si>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</si>
  <si>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</si>
  <si>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</si>
  <si>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</si>
  <si>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</si>
  <si>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</si>
  <si>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</si>
  <si>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</si>
  <si>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Addressing climate change risks to farming systems in Turkmenistan at national and community level</t>
  </si>
  <si>
    <t>n/a</t>
  </si>
  <si>
    <t>Mr. Muhammet Durikov, Chief of department for coordination of international programs and projects, Ministry of Nature Protection of Turkmenistan</t>
  </si>
  <si>
    <t>Mr. Rovshen Nurmuhamedov, UNDP Programme Officer</t>
  </si>
  <si>
    <t>rovshen.nurmuhamedov@undp.org</t>
  </si>
  <si>
    <t>Low</t>
  </si>
  <si>
    <t>Medium</t>
  </si>
  <si>
    <t>Ahmet Shadurdiev</t>
  </si>
  <si>
    <t>Indicator 1.1: Water code subsidiary laws and regulations that introduce progressive pricing policies and communal management for local water services are in place and operational.</t>
  </si>
  <si>
    <t>Government has made progressive steps towards improving water management systems. It invests heavily in the improvement and upgrade of water infrastructure and looks out for more advanced technologies. However, water policies remain outdated as well as poorly enforced due to underdeveloped regulations and subsidiary legislation. Tools and methods are missing to indentify the most cost-effective adaptation options in the water policies. Water pricing is largely inadequate.</t>
  </si>
  <si>
    <t>A package of amendments to water code with proposed water tariff and other economic instruments developed and submitted for adoption by end of 2012. Update of the water code to ensure explicit recognition of on climate impacts on water resource availability by end of 2013.                                                At least 2 sets of sub- regulations developed under the Water Code to implement a) progressive and differentiated tariffs, b) support for water delivery services under communal management</t>
  </si>
  <si>
    <t>Outcome 1: Institutional capacity to develop climate resilient water policies in agriculture strengthened</t>
  </si>
  <si>
    <t xml:space="preserve">Outcome 2:
Resilience to climate change enhanced in targeted communities through the introduction of community-based adaptation approaches 
</t>
  </si>
  <si>
    <t>Indicator 2. 1: Number of community based adaptation solutions implemented at the local level upon project closure.</t>
  </si>
  <si>
    <t>Indicator 2.2: % of population with improved water management practices resilient to climate change impacts in the targeted regions.</t>
  </si>
  <si>
    <t xml:space="preserve">Some of the coping mechanisms employed by farmers, agri-pastoralists and pastoralists in the main agro-ecological systems are increasingly strained due to mounting water deficits. A combination of innovative and traditional measures hasn’t been tested to improve water capture, optimize water demand and improve water efficient applications. Over 2,000,000 people live in the target regions with the majority engaged in agriculture, mainly in marginal lands and having very limited access to stable water delivery services. </t>
  </si>
  <si>
    <t xml:space="preserve">Outcome 3:
Community-managed water delivery services introduced to benefit over 30,000 farmer and pastoralist communities in the three target agro-ecological zones.
</t>
  </si>
  <si>
    <t xml:space="preserve">Indicator 3.1 
Number of associations with improved institutional capacity to deliver water services to target communities.
</t>
  </si>
  <si>
    <t xml:space="preserve">Indicator 3.2:  % of targeted population with more secure access to water services in the face of climate change where communal management systems adopted. 
</t>
  </si>
  <si>
    <t>UNDP</t>
  </si>
  <si>
    <t xml:space="preserve">The State continues to play a far-reaching and predominant role in the economy and acts as the main provider in ensuring adequate living standards of the population, with subsidies, price controls and the free provision of utilities underpinning the system. This has been possible largely due to revenues from the hydrocarbons sector. However, it poses large budgetary burden and results in unsustainable and ineffective water delivery services to farmer and pastoralists communities. Self-functioning and maintained services with the direct engagement of communities are not practiced. Despite existence of water user and farmer associations their role and capacities are limited to improve the water management and delivery options.  </t>
  </si>
  <si>
    <t>Objective: To strengthen water management practices at national and local levels in the context of climate change risks induced water scarcity to farming systems in Turkmenistan</t>
  </si>
  <si>
    <t>PIMS #: 4450; Project Number: 00074953</t>
  </si>
  <si>
    <t xml:space="preserve">Number of community based adaptation solutions, based on the needs of local communities implemented at the local level upon project closure
</t>
  </si>
  <si>
    <t xml:space="preserve">Increased number of associations with improved institutional capacity to deliver water services to target communities.
</t>
  </si>
  <si>
    <r>
      <rPr>
        <b/>
        <sz val="11"/>
        <color indexed="8"/>
        <rFont val="Times New Roman"/>
        <family val="1"/>
      </rPr>
      <t>Outcome 1</t>
    </r>
    <r>
      <rPr>
        <sz val="11"/>
        <color indexed="8"/>
        <rFont val="Times New Roman"/>
        <family val="1"/>
      </rPr>
      <t>: institutional capacity to develop climate resilient water policies in agriculture strengthened</t>
    </r>
  </si>
  <si>
    <r>
      <rPr>
        <b/>
        <sz val="11"/>
        <color indexed="8"/>
        <rFont val="Times New Roman"/>
        <family val="1"/>
      </rPr>
      <t>Outcome 2</t>
    </r>
    <r>
      <rPr>
        <sz val="11"/>
        <color indexed="8"/>
        <rFont val="Times New Roman"/>
        <family val="1"/>
      </rPr>
      <t>: Resilience to climate change enhanced in targeted communities through the introduction of community-based adaptation approaches</t>
    </r>
  </si>
  <si>
    <t>The project is implemented in regions that represent typical conditions of three major agro-ecological zones in Turkmenistan—that is, mountain (south-western part of Central Kopetdag Mountains, closer to the border with Iran), desert (Karakum region that is located in the Central Karakum Desert), and oasis (Sakar-chaga is located in the north-western part of Mary Velayat in the delta of Murgab River) systems.</t>
  </si>
  <si>
    <t>Multilateral Implementing Entity</t>
  </si>
  <si>
    <t>Progress expected by the end of the project.</t>
  </si>
  <si>
    <t>By end of the project at least 80% of targeted population of approximately 30,000 people has access to improved water services that are resilient to drought and climate aridification</t>
  </si>
  <si>
    <r>
      <t xml:space="preserve">The proposed project aims to overcome </t>
    </r>
    <r>
      <rPr>
        <sz val="11"/>
        <color indexed="8"/>
        <rFont val="Times New Roman"/>
        <family val="1"/>
      </rPr>
      <t>barriers to addressing immediate and long term adaptation needs in the water sector in Turkmenistan in order to achieve greater water efficiency and productivity under climate change induced aridification. The project will therefore aim to strengthen water management practices at national and local levels in response to climate change induced water scarcity risks to local farming systems in Turkmenistan. The project takes a comprehensive approach towards achieving this objective by encompassing national level water policy and local community level action to improve water efficiency and supply services.</t>
    </r>
  </si>
  <si>
    <t>durikov@mail.ru</t>
  </si>
  <si>
    <t>ahmed.shadurdyev@undp.org</t>
  </si>
  <si>
    <t>Revision of the Water Code for a clear understanding of climate change impacts on water resources availability of targeted ministries and departments of agriculture sector and farmer associations, private land owners, tenants and farmers.</t>
  </si>
  <si>
    <t>Increased awareness of local communities on the establishment of water user associations (WUAs) in three target agro-ecological zones. Meetings, discussions with the initiative groups on places about the advantages of general water use for local communities were conducted.</t>
  </si>
  <si>
    <t>Outcome 1: Reduced exposure at national level to climate-related hazards and threats
Outcome 2: Strengthened institutional capacity to reduce risks associated with climate-induced socioeconomic and environmental losses
Outcome 3: Strengthened awareness and ownership of adaptation and climate risk reduction processes at local level
Outcome 4: Increased adaptive capacity within relevant development and natural resource sectors
Outcome 5: Increased ecosystem resilience in response to climate change and variability-induced stress
Outcome 6: Diversified and strengthened livelihoods and sources of income for vulnerable people in targeted areas                                                                                                 Outcome 7: Improved policies and regulations that promote and enforce resilience measures</t>
  </si>
  <si>
    <t>1. Relevant threat and hazard information generated and disseminated to stakeholders on a timely basis
2.1. No. and type of targeted institutions with increased capacity to minimize exposure to climate variability risks
2.2. Number of people with reduced risk to extreme weather events
3.1. Percentage of targeted population aware of predicted adverse impacts of climate change, and of appropriate responses
3.2. Modification in behavior of targeted population
4.1. Development sectors' services responsive to evolving needs from changing and variable climate                                                                                            4.2. Physical infrastructure improved to withstand climate change and variability-induced stress                                                                               
5. Ecosystem services and natural assets maintained or improved under climate change and variability-induced stress                                                                                                                                                          6.1. Percentage of households and communities having more secure (increased) access to livelihood assets                                                                                                                                                                                                6.2. Percentage of targeted population with sustained climate-resilient livelihoods                                                                                           
7. Climate change priorities are integrated into national development strategy</t>
  </si>
  <si>
    <t>Output 1: Risk and vulnerability assessments conducted and updated at a national level
Output 2.1: Strengthened capacity of national and regional centres and networks to respond rapidly to extreme weather events
Output 2.2: Targeted population groups covered by adequate risk reduction systems
Output 3: Targeted population groups participating in adaptation and risk reduction awareness activities
Output 4: Vulnerable physical, natural, and social assets strengthened in response to climate change impacts, including variability
Output 5: Vulnerable physical, natural, and social assets strengthened in response to climate change impacts, including variability                                                                                             Output 6: Targeted individual and community livelihood strategies strengthened in relation to climate change impacts, including variability                                                                            Output 7: Improved integration of climate-resilience strategies into country development plans</t>
  </si>
  <si>
    <t>1. Relevant threat and hazard information generated and disseminated to stakeholders on a timely basis
2.1. No. and type of targeted institutions with increased capacity to minimize exposure to climate variability risks
2.2. Number of people with reduced risk to extreme weather events
3.1. Percentage of targeted population aware of predicted adverse impacts of climate change, and of appropriate responses
3.2. Modification in behavior of targeted population
4.1. Development sectors' services responsive to evolving needs from changing and variable climate                                                                                            4.2. Physical infrastructure improved to withstand climate change and variability-induced stress                                                                                 
5. Ecosystem services and natural assets maintained or improved under climate change and
variability-induced stress                                                                                                                                                          6.1. Percentage of households and communities having more secure (increased) access to livelihood
assets                                                                                                                                                                                                6.2. Percentage of targeted population with sustained climate-resilient livelihoods                                                                                          
7. Climate change priorities are integrated into national development strategy</t>
  </si>
  <si>
    <t xml:space="preserve">1. Booklet - «Addressing climate change risks to farming systems in Turkmenistan at national and
community level»; 2. Prospect - «Addressing climate change risks to farming systems in Turkmenistan at national and community level» project; 3. Article - «Water - the basis of life in the Karakum ", 05.04.2013, М. Nepesov, Turkmenistan, Golden Age; 4. Article - "Water users are learning", E. Dolgova, Turkmenistan, Golden Age. 5. Press Release - "Turkmenistan to Address Climate Change Risks to Farming Systems" on the UNDP Turkmenistan website (www.undptkm.org), 28. 06.12; 
6. Press Release - "Newly trained moderators to facilitate climate change adaptation efforts in 3 local communities"(www.undptkm.org). 7. Article - " Water users are learning ", E. Dolgova, newspaper " Neutral Turkmenistan ", April 8, 2013. 8. Inception Workshop Report.
  </t>
  </si>
  <si>
    <t>Output 1.1. Socio-economic impact of climate change on water availability costed and documented, including cost-benefit analysis of adaptation measures</t>
  </si>
  <si>
    <t>Output 1.2: A package of modifications in the water code, with particular focus on communal water management; and financial incentives for water efficiency (e.g. differentiated and progressive tariff) developed;</t>
  </si>
  <si>
    <t>Output 2.1: At least 70% agri-pastoralists of the Nohur mountainous region develop and  implement water harvesting and saving techniques (such as slope terracing, small rainwater collection dams, contour and stone bunds, planting pits, tillage, mulching) to improve soil moisture levels;</t>
  </si>
  <si>
    <t>Output 2.2: At least 50% farmers implement community-based well and watering point management measures, including sand fixation and introduction of drought resistant traditional grain varieties in the Karakum desert region;</t>
  </si>
  <si>
    <t>Output 2.3. At least 50% farmers in the Sakarchaga  area  benefit from improved irrigation services through the introduction of canal level, localized  management practice.</t>
  </si>
  <si>
    <t>Output 3.1: Mandates and institutional functions of local associations strengthened to improve local water services that are more resilient to increasing water stress and benefit at least 40% farmers and pastoralists</t>
  </si>
  <si>
    <t>Output 3.2: Based on VCA assessments, community-based adaptation plans with particular focus on water delivery services designed and implemented through the government’s social development programmes with direct engagement of at least 40% farmers and pastoralists</t>
  </si>
  <si>
    <t>Output 3.3: At least 6 projects funded up to a total of $400,000 through WUAs and associated community groups</t>
  </si>
  <si>
    <t>Output 3.4: Lessons learned on community-based adaptation options under various agro-climatic conditions of Turkmenistan disseminated through ALM and other networks</t>
  </si>
  <si>
    <t>Project management</t>
  </si>
  <si>
    <t>01.01.2012 - 22.05.2013</t>
  </si>
  <si>
    <t>Estimated cumulative total disbursement as of [Jan 2012 - May 2013]</t>
  </si>
  <si>
    <t>Financial information:  cumulative from project start to [May 2013]</t>
  </si>
  <si>
    <t>Since May 22, 2012, the project has not progressed as far as planned. The principal reason for this is that the project has not achieved official registration as a foreign financed project by the Ministry of Economy in the Government of Turkmenistan until April 2013. Without this official registration, the project was unduly delayed as it could not open required bank accounts or avoid other hurdles such as tax implications. There were also delays in opening of the local project offices and establishment of the Project Board due to the absence of project registration. Other reasons for the slow start-up of the project include delays associated with lack of specialists, experts and scientists in the field of climate change in Turkmenistan. Finally, the process of recruiting a Project Manager was also delayed and the first Project Manager left the project end of 2012. The new Project Manager is on board as of April 2013 and an International Chief Technical Advisor as of May 2013 and it is expected that the project will proceed with implementation without further delays. Currently, the above mentioned issues are resolved, the project is finalizing recruitment of a team of international and national experts and work has started under all project Outcomes. It is expected that project delivery will pick-up in Q3 and Q4, 2013.</t>
  </si>
  <si>
    <t>Marginaly Satisfactory (MS)</t>
  </si>
  <si>
    <t>Mr. Rovshen Nurmuhamedov, UNDP Programme Officer/ Ms. Anna Kaplina, UNDP RTA</t>
  </si>
  <si>
    <t>rovshen.nurmuhamedov@undp.org / anna.kaplina@undp.org</t>
  </si>
  <si>
    <t>MS</t>
  </si>
  <si>
    <t xml:space="preserve"> Medium</t>
  </si>
  <si>
    <t xml:space="preserve">Lack of services and soil and water surveillance </t>
  </si>
  <si>
    <t xml:space="preserve">Medium </t>
  </si>
  <si>
    <t xml:space="preserve">Project started to raise awareness among water users in three pilot regions. Preparation of information materials and further discussions/workshops with the communities and with local authorities are planned.  </t>
  </si>
  <si>
    <t xml:space="preserve"> The project contributed to the development of a new Water Code, which provides overall framework for Sustainable Water Resource Management at the level of community, including establishment of WUA. A national institutional and legal expert was engaged who will shortly start working on proposals on sub-laws to the Water Code, which would address issues related to WUA.</t>
  </si>
  <si>
    <t xml:space="preserve">The work on development of interaction and coordination for joint management of water and land management is in progress with the active involvement of target ministries and decision makers in the project implementation. Project started to address this risk through, for example, meetings in the target regions with participation of the representative/s from the ministries. </t>
  </si>
  <si>
    <t>Weak interdepartmental interaction and coordination create obstacles for joint management of water and land resources</t>
  </si>
  <si>
    <t>No awareness of water users about climate change and its impacts on water resources</t>
  </si>
  <si>
    <t xml:space="preserve">Formulation of this risk was modified to include particular focus on lack of awareness of water users about water problems in the context of climate change. Project started to raise awareness by organizing workshops and field meetings and disseminating information. Consultants started to prepare specific training modules which target at raising awareness of water users on  best-practices in water management and other adaptation technics.  </t>
  </si>
  <si>
    <t xml:space="preserve">Poor motivation of water users to participate in decision making </t>
  </si>
  <si>
    <t xml:space="preserve">The imperfections of the water infrastructure for the implementation of sustainable water management </t>
  </si>
  <si>
    <t>Lack or low level of agricultural consulting services</t>
  </si>
  <si>
    <t>Project plan includes organization of training courses for water users and facilitation of establishment of water user associations in the pilot communities to better address water related issues.</t>
  </si>
  <si>
    <t xml:space="preserve">This risk will be addressed in the next reporting period, when work in three pilot areas will fully commence. </t>
  </si>
  <si>
    <t xml:space="preserve">This risk will be addressed in the next reporting period.
</t>
  </si>
  <si>
    <t xml:space="preserve">Activities to mobilize local communities and to increase awareness on the impact of climate change on the development of irrigated agriculture were conducted. Various tools including training modules will be applied to overcome this risk. The project plan includes organization of demonstratios and field classes, dissemination of information on innovative approaches and advanced technologies through media. Particular attention will be paid to educating communities on negative consequences and prevention of land degradation, water logging, excessive irrigation and land salinization.
</t>
  </si>
  <si>
    <t xml:space="preserve">Lack of special law “Water Users Association” is an obstacle for achievement of Outcome 3, which provides for involvement of Water User Associations to ensure Sustainable Water Resource Management (SWRM) at the level of community  </t>
  </si>
  <si>
    <t xml:space="preserve">The risk log was significantly modified in the Inception Report as compared to the project document and based on stakeholders’ inputs at the Inception Workshop.  As the project was progressing with delays (as described in the Financial Data Sheet), some of the risk mitigation measures will be fine-tuned and their implementation will start towards the end of 2013, after the national expert team is fully on board and work on all project outcomes is going on full speed.  
In this reporting period the project focused on addressing risk related to Outcome 3 - Lack of legislation pertaining to Water User Associations. By supporting elaboration of the new Water Code, which currently provides a general framework enabling establishment of Water User Associations, the project reduced this risk. 
Another important risk reduction measure was community mobilization work. It is expected to result in reduction of several risks related to awareness of water users, their reluctance to adopt new approaches and their low motivation to participate in decision-making.
Finally, the project successfully resolved the issue that was causing delay in the project start-up (lack of project registration) by persistent lobbying and organizing high level meetings with responsible governmental authorities. 
</t>
  </si>
  <si>
    <t>National regulations affecting international projects may affect timely and effective implementation of the project</t>
  </si>
  <si>
    <t xml:space="preserve">This risk materialized in the current reporting period and caused a significant delay in project implementation (see the Financial Data Sheet). The project team persistently discussed the issue of project registration with relevant government representatives and involved Senior UNDP Management, which helped to finally resolve the issue in April 2013. </t>
  </si>
  <si>
    <t>Currently, the project speeds up to implement the activities under all three outcomes.  Selection of national and international experts is on-going; after singing the contracts, the implementation of the project objectives will be accelerated.  The three major points were identified as priority issues for Turkmenistan: i) sustainable management of water resources, as it is the most vulnerable to climate change and prone to environmental risks area; ii) close coordination of efforts on implementation of project activities with national stakeholders both on institutional and strategic levels; iii) creation of conditions for sustainable water supply, supporting the local community adaptation to climate change.</t>
  </si>
  <si>
    <t>The Project Team participated in the revision of the Water Code, lobbying to integrate expected impacts of climate change on water resources into the document.</t>
  </si>
  <si>
    <t xml:space="preserve">A number of adaptive technologies that will be implemented in three pilot regions were identified and overall implementation plan was developed. </t>
  </si>
  <si>
    <r>
      <t xml:space="preserve"> </t>
    </r>
    <r>
      <rPr>
        <sz val="11"/>
        <rFont val="Times New Roman"/>
        <family val="1"/>
      </rPr>
      <t xml:space="preserve">A package of amendments to water code with proposed water tariff and other economic instruments developed and submitted for adoption. Updated water code has explicit recognition of climate impacts on water resources </t>
    </r>
  </si>
  <si>
    <t>Draft water code (WC) developed and has provisions for participation of water users in management of water resources and for introduction of economic instruments. The project contributed to the meetings of Interministerial working group that was drafting the WC, including by putting forward proposals on water resources management in a changing climate. However, the draft WC does not contain explicit references to climate change yet. Planned for 2012 work on a package of amendments is just commencing.</t>
  </si>
  <si>
    <t>A VCA completed and provides baseline for identification and initiation of adaptation measures</t>
  </si>
  <si>
    <t xml:space="preserve">Project registration received, which enabled community based engagement. Local support offices established. Community mobilization initiated and VCA planning started. Several adaptation measures identified and implementation of some of them started. </t>
  </si>
  <si>
    <t>Mandates for the target WUA clarified/drafted and capacity development plans elaborated</t>
  </si>
  <si>
    <t xml:space="preserve">Process plan prepared for development of institutional options for two pilot regions and is ready to be initiated. Draft Water Code includes framework for institutional modalities on water use at local level. </t>
  </si>
  <si>
    <t>03.янв</t>
  </si>
  <si>
    <r>
      <t xml:space="preserve">
</t>
    </r>
    <r>
      <rPr>
        <b/>
        <sz val="11"/>
        <color indexed="8"/>
        <rFont val="Times New Roman"/>
        <family val="1"/>
      </rPr>
      <t>7</t>
    </r>
    <r>
      <rPr>
        <sz val="11"/>
        <color indexed="8"/>
        <rFont val="Times New Roman"/>
        <family val="1"/>
      </rPr>
      <t>.</t>
    </r>
    <r>
      <rPr>
        <b/>
        <sz val="11"/>
        <color indexed="8"/>
        <rFont val="Times New Roman"/>
        <family val="1"/>
      </rPr>
      <t>3: Some (integrated)</t>
    </r>
    <r>
      <rPr>
        <sz val="11"/>
        <color indexed="8"/>
        <rFont val="Times New Roman"/>
        <family val="1"/>
      </rPr>
      <t xml:space="preserve"> in Water code of Turkmenistan, (2004)
A package of amendments to water code with proposed water tariff and other economic instruments developed and submitted for adoption by end of 2012
Update of the water code to ensure explicit recognition of on climate impacts on water resource availability by end of 2013
At least 2 sets of sub- regulations developed under the Water Code to implement a) progressive and differentiated tariffs, b) support for water delivery services under communal management</t>
    </r>
  </si>
  <si>
    <r>
      <rPr>
        <b/>
        <sz val="11"/>
        <color indexed="8"/>
        <rFont val="Times New Roman"/>
        <family val="1"/>
      </rPr>
      <t>7.</t>
    </r>
    <r>
      <rPr>
        <b/>
        <sz val="11"/>
        <color indexed="8"/>
        <rFont val="Times New Roman"/>
        <family val="1"/>
      </rPr>
      <t>2: Most not integrated</t>
    </r>
    <r>
      <rPr>
        <sz val="11"/>
        <color indexed="8"/>
        <rFont val="Times New Roman"/>
        <family val="1"/>
      </rPr>
      <t xml:space="preserve">  in Water code of Turkmenistan, (2004). The National Strategy on Climate Change was adopted. 
There is sections on the use of adaptive techniques in agriculture.
Government has made progressive steps towards improving water management systems. It invests heavily in the improvement and upgrade of water infrastructure and looks out for more advanced technologies. However, water policies remain outdated as well as poorly enforced due to underdeveloped regulations and subsidiary legislation. Tools and methods are missing to indentify the most cost-effective adaptation options in the water policies. Water pricing is largely inadequate. The current water policies burden the state budget and do not free resources for service improvement to farmers, especially local small holders. At the same time, farmers involved in large scale productions of water thirsty crop varieties do not receive adequate price signals to use water more efficiently. Given the increasing water shortages and priorities assigned to cash crop production the small holder subsistence farmers bear a disproportionate burden of exacerbating water deficits.</t>
    </r>
  </si>
  <si>
    <r>
      <rPr>
        <b/>
        <sz val="11"/>
        <color indexed="8"/>
        <rFont val="Times New Roman"/>
        <family val="1"/>
      </rPr>
      <t xml:space="preserve">3. 1: Aware of neither predicted adverse impacts of climate change nor of appropriate responses. </t>
    </r>
    <r>
      <rPr>
        <sz val="11"/>
        <color indexed="8"/>
        <rFont val="Times New Roman"/>
        <family val="1"/>
      </rPr>
      <t xml:space="preserve">Some of the coping mechanisms employed by farmers, agri-pastoralists and pastoralists in the main agro-ecological systems are increasingly strained due to mounting water deficits. A combination of innovative and traditional measures hasn’t been tested to improve water capture, optimize water demand and improve water efficient applications. Over 2,000,000 people live in the target regions with the majority engaged in agriculture, mainly in marginal lands and having very limited access to stable water delivery services. </t>
    </r>
  </si>
  <si>
    <r>
      <rPr>
        <b/>
        <sz val="11"/>
        <color indexed="8"/>
        <rFont val="Times New Roman"/>
        <family val="1"/>
      </rPr>
      <t>3.4: Mostly aware</t>
    </r>
    <r>
      <rPr>
        <sz val="11"/>
        <color indexed="8"/>
        <rFont val="Times New Roman"/>
        <family val="1"/>
      </rPr>
      <t xml:space="preserve">
At least 70% of agri-pastoralists and farmers of the Nohur mountainous region trained, develop and  implement water harvesting and saving techniques.
At least one water harvesting technique and saving measures implemented in Nohur region to benefit 70% agri-pastoralists                   
At least 50% of farmers implement community-based well and watering point management measures, including sand fixation. 
At least two watering points established for at least 50%. Set of at least three agronomic measures implemented in at least 3 communities
At least 50% farmers in Sakarchaga area to benefit from improved irrigation services through the introduction of canal level, localized management practice.                                                                   </t>
    </r>
  </si>
  <si>
    <t>02.янв</t>
  </si>
  <si>
    <r>
      <rPr>
        <b/>
        <sz val="11"/>
        <color indexed="8"/>
        <rFont val="Times New Roman"/>
        <family val="1"/>
      </rPr>
      <t xml:space="preserve">2. 1: </t>
    </r>
    <r>
      <rPr>
        <sz val="11"/>
        <color indexed="8"/>
        <rFont val="Times New Roman"/>
        <family val="1"/>
      </rPr>
      <t xml:space="preserve"> WUAs established/strengthened in local communities in three pilot regions. 
Mandates and institutional functions of local associations strengthened to improve local water services that are more resilient to increasing water stress and benefit at least 40% farmers and pastoralists.                   
At least 6 associations have clear mandates, institutional capacities and skills to manage and deliver water services to the target communities by end of 2013      
At least 6 community plans on water adaptation have been designed and budgeted through the government’s social development programmes by end of the project
 At least 4 local water adaptation investment projects have been funded through WUA and associated community organizations                                                                                           By end of the project at least 80% of targeted population of approximately 50% has access to improved water services that are resilient to drought and climate aridification. At least three lessons learned notes per targeted agro-ecological system, developed and widely disseminated through knowledge networks for further replication by end of project                                             </t>
    </r>
  </si>
  <si>
    <r>
      <rPr>
        <b/>
        <sz val="11"/>
        <color indexed="8"/>
        <rFont val="Times New Roman"/>
        <family val="1"/>
      </rPr>
      <t xml:space="preserve">2.1  </t>
    </r>
    <r>
      <rPr>
        <sz val="11"/>
        <color indexed="8"/>
        <rFont val="Times New Roman"/>
        <family val="1"/>
      </rPr>
      <t>The State continues to play a far-reaching and predominant role in the economy and acts as the main provider in ensuring adequate living standards of the population, with subsidies, price controls and the free provision of utilities underpinning the system. This has been possible largely due to revenues from the hydrocarbons sector. However, it poses large budgetary burden and results in unsustainable and ineffective water delivery services to farmer and pastoralists communities. Self-functioning and maintained services with the direct engagement of communities are not practiced. Despite existence of water user and farmer associations their role and capacities are limited to improve the water management and delivery options.</t>
    </r>
  </si>
  <si>
    <t xml:space="preserve">The long process of the project registration by government had an influence on timely startup of the project, including on establishment of local offices in all 3 project regions (see more in Financial Data Work Sheet). Registration of the project was received in April 2013, which enables the project to start implementation of activities according to the project document. </t>
  </si>
  <si>
    <t>As mentioned above and in the Financial Data section, a major delay in project start-up was due to the absence of project registration. The project tried to address this directly with the Ministry of Economy, responsible for registration of international projects. However, in January 2013 a new Presidential Decree regarding state accounting of foreign financed projects/programmes was issued and based on this Decree, the Ministry of Economy was to develop new procedures for registration. When it became clear that the process of developing new procedures was going to take some time, the project involved Senior Management of UNDP and organized high level meetings with the government. This strategy was successful and led to project receiving registration in April 2013. 
The process of engaging a Project Manager was also delayed. The position had to be re-advertised due to lack of qualified candidates and when the PM was eventually hired after several months of recruitment process, he eventually left after only four months of service. An advertisement for recruitment of a new PM was widely disseminated and selection process was highly competitive. The new PM is on board as of April 2013.  
Delays with recruitment of national consultants/ experts due to lack of qualified experts are addressed by headhunting and personal invitations to apply for positions.</t>
  </si>
  <si>
    <t xml:space="preserve">The project is starting its activities now and it will ensure that women’s and men’s rights and gender equality are promoted, rather than undermined, through all interventions of the project.  For example, in the Local Steering Committee of the project, the male-female ratio is not equal. The project will recommend to the local authority to review the composition of the Local Steering Committee with a gender perspective to achieve recommended by UNDP Turkmenistan at least 60% to 40% ratio. It is also planned to collect gender-disaggregated data, whenever possible, when conducting VCA in target regions and pay specific attention to perspectives of men/boys and women/girls in stakeholders consultations.
</t>
  </si>
  <si>
    <t xml:space="preserve">The project engaged experts which are about to start working on a package of amendments to the new Water Code and on sets of sub-regulations under it.  
The project contributed to development of the new Water Code, initiating and supporting discussions on the principles of basin approach to water resources management, payments for excessive water use (over a limit), creation of public funds, public participation in water management, protection of local waters - surface runoff in the mountain area and temporal runoff in desert, etc.
</t>
  </si>
  <si>
    <t>Indicator 1.1.2:
Number of  water legislative acts amended based on climate change cost estimations</t>
  </si>
  <si>
    <t>Indicator 1.2.1:
Number of water regulations to introduce progressive and differentiated tariff and water delivery services under communal management</t>
  </si>
  <si>
    <t>Indicator 1.1.1: 
Study on socio-economic impacts of climate change on water availability, including cost-benefit analysis of adaptation measures conducted</t>
  </si>
  <si>
    <t>Study on socio-economic impacts of climate change on water availability, including cost-benefit analysis of adaptation measures conducted</t>
  </si>
  <si>
    <t xml:space="preserve">At least 2 </t>
  </si>
  <si>
    <t>The project is in the process of engaging experts to conduct the study</t>
  </si>
  <si>
    <t xml:space="preserve">The project engaged experts which are about to start working on proposals for regulations   </t>
  </si>
  <si>
    <t>Progress is expected after the study is finalized</t>
  </si>
  <si>
    <t xml:space="preserve">At least 70% agri-pastoralists of the Nohur 
At least 50% farmers in the Karakum desert region
At least 50% farmers in the Sakarchaga area
</t>
  </si>
  <si>
    <t>Output 1.2. A package of modifications in the water code, with particular focus on communal water management; and financial incentives for water efficiency (e.g. differentiated and progressive tariff) developed</t>
  </si>
  <si>
    <t xml:space="preserve">Indicator 2.1.1:
water harvesting and saving techniques demonstrated/tested in targeted Nohur area
</t>
  </si>
  <si>
    <t xml:space="preserve">Indicator 2.2.1:
Community based well and watering point management measures tested and demonstrated in targeted Karakum area
</t>
  </si>
  <si>
    <t xml:space="preserve">Indicator 2.3.1:
Canal level management tested and demonstrated in targeted Sakarchaga area
</t>
  </si>
  <si>
    <t xml:space="preserve">At least one water harvesting technique and saving measure implemented in Nohur region to benefit 4,000 agri-pastoralists by end of 2014
At least two watering points established in Karakum region to benefit 8,000 farmers and pastoralists by end of 2014
Set of at least three agronomic measures (terracing, intercropping, saksaul planting) implemented in at least 3 communities by end of 2014
Canal level irrigation improvement measures implemented in the Sakar-Chaga region to benefit 20,000 people by end of the project
</t>
  </si>
  <si>
    <t>At least one water harvesting technique and saving measure</t>
  </si>
  <si>
    <r>
      <t xml:space="preserve"> </t>
    </r>
    <r>
      <rPr>
        <sz val="11"/>
        <rFont val="Times New Roman"/>
        <family val="1"/>
      </rPr>
      <t xml:space="preserve">The main stakeholders (local water users) were identified, who were invited to the training conducted by the international expert. Training on local community mobilization was conducted.  Newly trained moderators have gained relevant knowledge and skills to organize, facilitate and coordinate community mobilization trainings in their respective communities. The ultimate objective of the community mobilization process is to ensure sustainability of local adaptation practices that will be identified and implemented through a participatory approach. 
Concept in order to conduct trainings in all 3 pilot regions are developed. Appropriate trainings in project regions will help to identify the community needs and develop adaptation measures. Pilot areas where in the near future will be implemented technical adaptation measures including the specifics of each project region were selected. 
The detailed Terms of References (ToR) were developed. Tender for hiring the specialist on the development of effective system of water resources management was announced. 3 local coordinators were recruited and 3 gardeners will be recruited soon in all three pilot regions. Plans for the development of opportunities for sustainable water use in each pilot region are being elaborated. 
</t>
    </r>
  </si>
  <si>
    <t>Workshops were held in all three pilot areas to discuss water supply issues and community needs were identified and documented. Local nursery-gardens for seedlings are established in three areas. In Nohur region catchment area for erosion control and reforestation is selected. In Karakum areas for sand dune fixation and woodland rehabilitation are identified. In Sakarchaga, area for forestry irrigation protection lines selected.</t>
  </si>
  <si>
    <t xml:space="preserve">At least two watering points </t>
  </si>
  <si>
    <t>At least one measure</t>
  </si>
  <si>
    <t>Analysis to develop the Water Users Associations (WUAs) charter (regulation) for local communities has been initiated.  Materials from Central Asian countries on establishing WUA (charter, budget, and functions for sustainable water supply for local communities) were collected. Based on this information, project expert on development of effective system of water resource management will be able to initiate the process of WUA establishment in target regions.  
The detailed Terms of References (ToR) for hiring of 2 international consultants and 3 national experts on development of effective system of water resource management, Water Management and Agriculture, Strategic and Institutional Issues were developed and announced.</t>
  </si>
  <si>
    <t xml:space="preserve">Indicator 3.1.1:
Number of associations with modified mandates strengthening their  institutional roles to manage and deliver water services to the target communities
</t>
  </si>
  <si>
    <t xml:space="preserve">Indicator 3.2.1:
Number of community plans has been budgeted through the government’s social development programmes
</t>
  </si>
  <si>
    <t xml:space="preserve">Indicator 3.3.1:
Number and value of projects through the WUAs
</t>
  </si>
  <si>
    <t xml:space="preserve">Indicator 3.4.1:
Number of lessons learned notes formulated
</t>
  </si>
  <si>
    <t xml:space="preserve">Indicator: 3.4.2:
Number of lessons learned included in the ALM and other knowledge networks
</t>
  </si>
  <si>
    <t>At least 6 associations</t>
  </si>
  <si>
    <t xml:space="preserve">At least 6 projects of a total budget of $400,000 </t>
  </si>
  <si>
    <t xml:space="preserve">At least 6 community plans on water adaptation </t>
  </si>
  <si>
    <t xml:space="preserve">At least three lessons learned </t>
  </si>
  <si>
    <t>Progress expected in the second half of the project</t>
  </si>
  <si>
    <t>At least 6 associations have clear mandates, institutional capacities and skills to manage and deliver water services to the target communities by end of 2013
At least 6 community plans on water adaptation have been designed and budgeted through the government’s social development programmes by end of the project
At least 6 local water adaptation investment projects have been funded through WUA and associated community organizations 
At least three lessons learned notes per targeted agro-ecological system, developed and widely disseminated through knowledge networks for further replication by end of project</t>
  </si>
  <si>
    <t>Progress expected in the next reporting period</t>
  </si>
  <si>
    <t>Progress expected after establishment of WUAs</t>
  </si>
  <si>
    <t xml:space="preserve">The project engaged national experts to work on promotion and establishment of WUAs in target regions. </t>
  </si>
  <si>
    <t xml:space="preserve">The project had rather challenging start as there were several problems causing significant delay in commencing activities under all Outcomes. This is why the overall rating for the project for this reporting period is Marginally Unsatisfactory. However, all problems have been resolved and it is expected that the implementation of the project will pick-up in the second half of 2013.  
The main problem was that the project has not achieved official registration as a foreign financed project by the Ministry of Economy in the Government of Turkmenistan until April 2013. Without the registration, implementation of the project activities, especially in the target regions was constrained. Additionally, due to the lack of qualified technical specialists and managers in the area of climate change, recruitment of Project Manager and technical experts for some positions took much longer than planned as positions had to be re-advertised. 
Outcome 1: MU
Target for 2012 – ‘A package of amendments to Water Code (WC) with proposed water tariff and other economic instruments developed and submitted for adoption’ - was not met due to the project late start-up. However, a team of experts engaged by the project is starting work on a package of proposals that would be included as a set of sub-regulations under the WC. It is expected that the package of proposals could be submitted to the Parliament for adoption together with revised WC end of 2013 or in 2014.   
Despite active participation in the work of Interministerial working group that was drafting the WC, the project has not advanced on the second target – ‘Updated water code has explicit recognition of climate impacts on water resources by the end of 2013’. Currently work of the Interministerial working group is finalized, draft WC is ready and it does not contain explicit references to climate change. However, the project plans to lobby with the members of the working group and directly with the Ministry of Water Resources to include recognition of climate impacts on water sector in the draft WC before it goes for approval to the Parliament. 
A good result in this reporting period is project’s contribution to the development of the new Water Code. The project initiated and supported discussions on the principles of basin approach to water resources management, payments for excessive water use (over a limit), creation of public funds, public participation in water management, protection of local waters, etc.
Outcome 2: MS
After achieving project registration, the project has initiated community mobilization work, which will serve as a basis for the project engagement in all three pilot regions. The ultimate objective of the community mobilization process is to ensure sustainability of local adaptation practices that will be identified and implemented through a participatory approach. The VCA has not started yet, but planning for VCA is on-going and workshops were held in all three regions to discuss water supply issues and community needs were identified and documented. While selection of the adaptation interventions was to be based on the VCA, some of the measures were already identified in the process of project development. Also, some of the measures identified in the project document, such as, for example, tree planting, needed preparatory work – establishment of seedling centers. Based on project document, consultations with local communities, and on expert assessment, the following activities were implemented in three pilot regions: local nursery-gardens for seedlings established in three regions; catchment area for erosion control and reforestation selected in Nohur region; areas for sand dune fixation and woodland rehabilitation identified in Karakum; area for tree planting selected in Sakarchaga.
Outcome 3: Unsatisfactory
The target on clarifying mandates for the target WUA and on capacity development plans was not met due to the delays in project implementation as described above. Initial work at the local level on mobilizing water users has started. Project’s contribution to the development of the Water Code, in particular, support to provisions enabling establishment of WUAs, will greatly benefit implementation of this Outcome. An expert is on board who will work on proposals for improvements of communal water services in the target regions. 
</t>
  </si>
  <si>
    <t>Water users skepticism towards the new technologies and innovations, reluctance to give up unsustainable practices</t>
  </si>
  <si>
    <t>Due to staff turnover at the target Ministries the trained staff may leave for other job opportunities undermining installed technical capacity</t>
  </si>
  <si>
    <t xml:space="preserve">Reluctance of decision makers to introduce progressive and differentiated water tariff and policy within project lifetime </t>
  </si>
  <si>
    <t>Failure to include water in land use master plan or to establish basin level water management within current regulatory frameworks, and subsequent take up by Ministries within strategic frameworks</t>
  </si>
  <si>
    <t xml:space="preserve">So far the project was focusing on trainings for trainers. Special training conditions will be discussed when organizing trainings to leave the trained staff at the target Ministries. </t>
  </si>
  <si>
    <t xml:space="preserve">The work in progress for the active involvement of the target ministries and decision makers for the joint implementation of the project. The target ministries have and are discussing the aims and objectives of the project  in the context of reviews of the current water policies and findings that the project will assist in facilitating. At present, the plan is to develop a package of proposals and amendments to Water code of Turkmenistan. </t>
  </si>
  <si>
    <t xml:space="preserve">The project is engaging Ministry Partners at senior level. The first Project Board meeting was well attended with active contributions from the Deputy Minister of Nature Protection, and representatives from other key Ministries. The project contributed to the work of the official working group on the Water Code amendment, including by initiating and supporting discussions on the principles of basin approach to water resources management.  </t>
  </si>
  <si>
    <t xml:space="preserve">Output 2.1: At least 4,000 agri-pastoralists of the Nohur mountainous region develop and  implement water harvesting and saving techniques (such as slope terracing, small rainwater collection dams, contour and stone bunds, planting pits, tillage, mulching) to improve soil moisture levels; </t>
  </si>
  <si>
    <t>Output 2.2: At least  8,000 farmers implement community-based well and watering point management measures, including sand fixation and introduction of drought resistant traditional grain varieties in the Karakum desert region;</t>
  </si>
  <si>
    <t>Output 2.3. At least 20,000 farmers in the Sakarchaga  area  benefit from improved irrigation services through the introduction of canal level, localized  management practice.</t>
  </si>
  <si>
    <t>Output 3.1: Mandates and institutional functions of local associations strengthened to improve local water services that are more resilient to increasing water stress and benefit at least 30,000 farmers and pastoralists</t>
  </si>
  <si>
    <t>Output 3.2: Based on VCA assessments, community-based adaptation plans with particular focus on water delivery services designed and implemented through the government’s social development programmes with direct engagement of at least 30,000 farmers and pastoralists</t>
  </si>
  <si>
    <r>
      <rPr>
        <b/>
        <sz val="11"/>
        <color indexed="8"/>
        <rFont val="Times New Roman"/>
        <family val="1"/>
      </rPr>
      <t>Outcome 3:</t>
    </r>
    <r>
      <rPr>
        <sz val="11"/>
        <color indexed="8"/>
        <rFont val="Times New Roman"/>
        <family val="1"/>
      </rPr>
      <t xml:space="preserve"> Community-managed water delivery services introduced to benefit over 30,000 farmer and pastoralist communities in the three target agro-ecological zones.</t>
    </r>
  </si>
  <si>
    <t>Output 2.1:At least 4,000 agri-pastoralists of the Nohur mountainous region develop and  implement water harvesting and saving techniques (such as slope terracing, small rainwater collection dams, contour and stone bunds, planting pits, tillage, mulching) to improve soil moisture levels</t>
  </si>
  <si>
    <t>Output 2.2: At least 8,000 farmers implement community-based well and watering point management measures, including sand fixation and introduction of drought resistant traditional grain varieties in the Karakum desert region</t>
  </si>
  <si>
    <t>Output 2.3. At least 20,000 farmers in the Sakarchaga area benefit from improved irrigation services through the introduction of canal level, localized management practice</t>
  </si>
  <si>
    <t xml:space="preserve">Output 3.2: 
Based on VCA assessments, community-based adaptation plans with particular focus on water delivery services designed and implemented through the government’s social development programmes with direct engagement of at least 30,000 farmers and pastoralists
</t>
  </si>
  <si>
    <r>
      <t xml:space="preserve">Some changes were introduced in the Inception report: </t>
    </r>
    <r>
      <rPr>
        <sz val="11"/>
        <rFont val="Times New Roman"/>
        <family val="1"/>
      </rPr>
      <t xml:space="preserve">
</t>
    </r>
    <r>
      <rPr>
        <b/>
        <sz val="11"/>
        <rFont val="Times New Roman"/>
        <family val="1"/>
      </rPr>
      <t xml:space="preserve">Output 2.2 </t>
    </r>
    <r>
      <rPr>
        <sz val="11"/>
        <rFont val="Times New Roman"/>
        <family val="1"/>
      </rPr>
      <t xml:space="preserve">‘At least 8,000 farmers implement community-based well and watering point management measures, including sand fixation and introduction of drought resistant traditional grain varieties in the Karakum desert region’ changed for ‘At least 8,000 farmers implement community-based well and watering point management measures, including sand fixation in the Karakum desert region.’ Justification: The draught resistant grain agriculture is not applicable to this region, since in Bokurdak the main water resources are associated with household use and pasture animal watering points. 
</t>
    </r>
    <r>
      <rPr>
        <b/>
        <sz val="11"/>
        <rFont val="Times New Roman"/>
        <family val="1"/>
      </rPr>
      <t>Output 2.3</t>
    </r>
    <r>
      <rPr>
        <sz val="11"/>
        <rFont val="Times New Roman"/>
        <family val="1"/>
      </rPr>
      <t xml:space="preserve"> ‘At least 20,000 farmers in the “Mary Oasis" to benefit from improved irrigation services through the introduction of canal level, localized management practice’ changed for ‘At least 20,000 farmers in Sakarchaga area...’. Justification:  "Mary Oasis" name -  to be removed and replaced with "Sakarchaga area", which is more specific pilot area name. </t>
    </r>
    <r>
      <rPr>
        <sz val="11"/>
        <rFont val="Times New Roman"/>
        <family val="1"/>
      </rPr>
      <t xml:space="preserve">
</t>
    </r>
    <r>
      <rPr>
        <b/>
        <sz val="11"/>
        <rFont val="Times New Roman"/>
        <family val="1"/>
      </rPr>
      <t>Output 3.3.</t>
    </r>
    <r>
      <rPr>
        <sz val="11"/>
        <rFont val="Times New Roman"/>
        <family val="1"/>
      </rPr>
      <t xml:space="preserve">  ‘Investment in at least 4 water management projects led by Water User Associations on the basis of the above VCA assessment, resulting in improved quality of agriculture water supply and strengthened WUA mandate and profile’ changed for ‘Investment in at least 6 (integrated) water management projects…’. Justification: It was decided to try implementing two projects for each of the three pilot project areas. The integrated approach was selected for this output to address water use challenges from a system-wide perspective. </t>
    </r>
  </si>
  <si>
    <t xml:space="preserve">During the inception phase of the project, it was noted that there are significant demographic fluctuations in the target regions, including due to internal migration. Therefore, as population may decrease, it may be challenging to achieve targets on the number of people to benefit from the project in the three focus regions (Output 2.1, Output 2.2., Output 2.3., Output 3.1., Output 3.2). </t>
  </si>
  <si>
    <t>Outputs and targets were formulated with the assumption that there are no significant demographic fluctuations in the target regions. Should such fluctuations occure, the project would review relevant outputs and targets and aim at delivering the percentage that corresponds to what the original absolute figure (e.g. 70% of the agri-pastoralists)</t>
  </si>
  <si>
    <t>Initial outputs and targets were formulated with an assumption that there are no significant demographic fluctuations in the target regions. However, during the inception phase of the project, it was noted that there are significant demographic fluctuations in the target regions, including due to internal migration. Therefore, achieving the targets may become challenging if population in a target area decreases. The project will monitor demographic fluctuations and should they be significant, the project will review relevant outputs and targets and aim at delivering the percentage that corresponds to what the original absolute figure (e.g. 70% of the agri-pastoralists).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</si>
</sst>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m\-yyyy"/>
    <numFmt numFmtId="173" formatCode="0.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quot;$&quot;#,##0"/>
    <numFmt numFmtId="180" formatCode="&quot;$&quot;#,##0.00"/>
    <numFmt numFmtId="181" formatCode="0.0"/>
    <numFmt numFmtId="182" formatCode="dd/mm/yyyy;@"/>
    <numFmt numFmtId="183" formatCode="&quot;Yes&quot;;&quot;Yes&quot;;&quot;No&quot;"/>
    <numFmt numFmtId="184" formatCode="&quot;True&quot;;&quot;True&quot;;&quot;False&quot;"/>
    <numFmt numFmtId="185" formatCode="&quot;On&quot;;&quot;On&quot;;&quot;Off&quot;"/>
    <numFmt numFmtId="186" formatCode="[$€-2]\ #,##0.00_);[Red]\([$€-2]\ #,##0.00\)"/>
    <numFmt numFmtId="187" formatCode="[$-409]d\-mmm\-yy;@"/>
  </numFmts>
  <fonts count="96">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9"/>
      <color indexed="8"/>
      <name val="Microsoft Sans Serif"/>
      <family val="2"/>
    </font>
    <font>
      <sz val="9"/>
      <color indexed="8"/>
      <name val="Microsoft Sans Serif"/>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b/>
      <sz val="10"/>
      <color indexed="8"/>
      <name val="Times New Roman"/>
      <family val="1"/>
    </font>
    <font>
      <sz val="12"/>
      <color indexed="9"/>
      <name val="Times New Roman"/>
      <family val="1"/>
    </font>
    <font>
      <i/>
      <sz val="11"/>
      <color indexed="10"/>
      <name val="Times New Roman"/>
      <family val="1"/>
    </font>
    <font>
      <i/>
      <sz val="11"/>
      <color indexed="10"/>
      <name val="Calibri"/>
      <family val="2"/>
    </font>
    <font>
      <b/>
      <sz val="11"/>
      <color indexed="10"/>
      <name val="Calibri"/>
      <family val="2"/>
    </font>
    <font>
      <sz val="11"/>
      <name val="Calibri"/>
      <family val="2"/>
    </font>
    <font>
      <b/>
      <sz val="11"/>
      <color indexed="9"/>
      <name val="Times New Roman"/>
      <family val="1"/>
    </font>
    <font>
      <b/>
      <sz val="14"/>
      <color indexed="9"/>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rgb="FFFFFFFF"/>
      <name val="Times New Roman"/>
      <family val="1"/>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i/>
      <sz val="11"/>
      <color theme="1"/>
      <name val="Times New Roman"/>
      <family val="1"/>
    </font>
    <font>
      <b/>
      <sz val="10"/>
      <color theme="1"/>
      <name val="Times New Roman"/>
      <family val="1"/>
    </font>
    <font>
      <sz val="12"/>
      <color rgb="FFFFFFFF"/>
      <name val="Times New Roman"/>
      <family val="1"/>
    </font>
    <font>
      <sz val="11"/>
      <color rgb="FFFF0000"/>
      <name val="Times New Roman"/>
      <family val="1"/>
    </font>
    <font>
      <i/>
      <sz val="11"/>
      <color rgb="FFFF0000"/>
      <name val="Times New Roman"/>
      <family val="1"/>
    </font>
    <font>
      <i/>
      <sz val="11"/>
      <color rgb="FFFF0000"/>
      <name val="Calibri"/>
      <family val="2"/>
    </font>
    <font>
      <b/>
      <sz val="11"/>
      <color rgb="FFFF0000"/>
      <name val="Calibri"/>
      <family val="2"/>
    </font>
    <font>
      <b/>
      <sz val="11"/>
      <color rgb="FFFFFFFF"/>
      <name val="Times New Roman"/>
      <family val="1"/>
    </font>
    <font>
      <sz val="18"/>
      <color theme="1"/>
      <name val="Calibri"/>
      <family val="2"/>
    </font>
    <font>
      <b/>
      <sz val="14"/>
      <color theme="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style="medium"/>
      <bottom/>
    </border>
    <border>
      <left/>
      <right style="medium"/>
      <top style="medium"/>
      <bottom style="medium"/>
    </border>
    <border>
      <left/>
      <right/>
      <top style="medium"/>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style="medium"/>
      <right style="thin"/>
      <top style="medium"/>
      <bottom style="medium"/>
    </border>
    <border>
      <left style="thin"/>
      <right style="medium"/>
      <top style="medium"/>
      <bottom style="medium"/>
    </border>
    <border>
      <left style="medium"/>
      <right style="medium"/>
      <top style="thin"/>
      <bottom/>
    </border>
    <border>
      <left style="medium"/>
      <right style="thin"/>
      <top style="thin"/>
      <bottom style="thin"/>
    </border>
    <border>
      <left style="medium"/>
      <right style="thin"/>
      <top/>
      <bottom style="thin"/>
    </border>
    <border>
      <left style="medium"/>
      <right/>
      <top style="medium"/>
      <bottom style="medium"/>
    </border>
    <border>
      <left style="thin"/>
      <right/>
      <top style="medium"/>
      <bottom style="medium"/>
    </border>
    <border>
      <left style="thin"/>
      <right/>
      <top style="thin"/>
      <bottom style="thin"/>
    </border>
    <border>
      <left style="thin"/>
      <right/>
      <top/>
      <bottom style="thin"/>
    </border>
    <border>
      <left style="thin"/>
      <right style="thin"/>
      <top style="thin"/>
      <bottom style="thin"/>
    </border>
    <border>
      <left style="medium"/>
      <right style="medium"/>
      <top/>
      <bottom style="thin"/>
    </border>
    <border>
      <left style="medium"/>
      <right/>
      <top style="thin"/>
      <bottom style="thin"/>
    </border>
    <border>
      <left/>
      <right style="medium"/>
      <top style="thin"/>
      <bottom style="thin"/>
    </border>
    <border>
      <left style="medium"/>
      <right/>
      <top style="medium"/>
      <bottom style="thin"/>
    </border>
    <border>
      <left/>
      <right style="medium"/>
      <top style="medium"/>
      <bottom style="thin"/>
    </border>
    <border>
      <left style="medium"/>
      <right style="thin"/>
      <top style="thin"/>
      <bottom style="medium"/>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406">
    <xf numFmtId="0" fontId="0" fillId="0" borderId="0" xfId="0" applyFont="1" applyAlignment="1">
      <alignment/>
    </xf>
    <xf numFmtId="0" fontId="75" fillId="0" borderId="0" xfId="0" applyFont="1" applyFill="1" applyAlignment="1" applyProtection="1">
      <alignment/>
      <protection/>
    </xf>
    <xf numFmtId="0" fontId="75"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9" fillId="0" borderId="0" xfId="0" applyFont="1" applyFill="1" applyBorder="1" applyAlignment="1" applyProtection="1">
      <alignment vertical="top" wrapText="1"/>
      <protection/>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protection locked="0"/>
    </xf>
    <xf numFmtId="0" fontId="2" fillId="33" borderId="11" xfId="0" applyFont="1" applyFill="1" applyBorder="1" applyAlignment="1" applyProtection="1">
      <alignment/>
      <protection locked="0"/>
    </xf>
    <xf numFmtId="172" fontId="2" fillId="33" borderId="12" xfId="0" applyNumberFormat="1" applyFont="1" applyFill="1" applyBorder="1" applyAlignment="1" applyProtection="1">
      <alignment horizontal="left"/>
      <protection locked="0"/>
    </xf>
    <xf numFmtId="0" fontId="75" fillId="0" borderId="0" xfId="0" applyFont="1" applyAlignment="1">
      <alignment horizontal="left" vertical="center"/>
    </xf>
    <xf numFmtId="0" fontId="75" fillId="0" borderId="0" xfId="0" applyFont="1" applyAlignment="1">
      <alignment/>
    </xf>
    <xf numFmtId="0" fontId="75"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75"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5"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0"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15" fillId="33" borderId="13" xfId="0" applyFont="1" applyFill="1" applyBorder="1" applyAlignment="1" applyProtection="1">
      <alignment vertical="top" wrapText="1"/>
      <protection/>
    </xf>
    <xf numFmtId="0" fontId="15" fillId="33" borderId="13" xfId="0" applyFont="1" applyFill="1" applyBorder="1" applyAlignment="1" applyProtection="1">
      <alignment horizontal="center" vertical="top" wrapText="1"/>
      <protection/>
    </xf>
    <xf numFmtId="0" fontId="14" fillId="33" borderId="10"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0" fontId="0" fillId="0" borderId="0" xfId="0" applyAlignment="1">
      <alignment horizontal="center" vertical="center"/>
    </xf>
    <xf numFmtId="0" fontId="76" fillId="10" borderId="14" xfId="0" applyFont="1" applyFill="1" applyBorder="1" applyAlignment="1">
      <alignment horizontal="center" vertical="center" wrapText="1"/>
    </xf>
    <xf numFmtId="0" fontId="77" fillId="34" borderId="15" xfId="0" applyFont="1" applyFill="1" applyBorder="1" applyAlignment="1">
      <alignment horizontal="center" vertical="center" wrapText="1"/>
    </xf>
    <xf numFmtId="0" fontId="76" fillId="10" borderId="13" xfId="0" applyFont="1" applyFill="1" applyBorder="1" applyAlignment="1">
      <alignment horizontal="center" vertical="center" wrapText="1"/>
    </xf>
    <xf numFmtId="0" fontId="67" fillId="33" borderId="0" xfId="53" applyFill="1" applyBorder="1" applyAlignment="1" applyProtection="1">
      <alignment horizontal="center" vertical="top" wrapText="1"/>
      <protection/>
    </xf>
    <xf numFmtId="0" fontId="77" fillId="34" borderId="16" xfId="0" applyFont="1" applyFill="1" applyBorder="1" applyAlignment="1">
      <alignment horizontal="center" vertical="center" wrapText="1"/>
    </xf>
    <xf numFmtId="0" fontId="16" fillId="10" borderId="17" xfId="0" applyFont="1" applyFill="1" applyBorder="1" applyAlignment="1" applyProtection="1">
      <alignment horizontal="left" vertical="top" wrapText="1"/>
      <protection/>
    </xf>
    <xf numFmtId="0" fontId="2" fillId="10" borderId="18" xfId="0" applyFont="1" applyFill="1" applyBorder="1" applyAlignment="1" applyProtection="1">
      <alignment/>
      <protection/>
    </xf>
    <xf numFmtId="0" fontId="2" fillId="10" borderId="19" xfId="0" applyFont="1" applyFill="1" applyBorder="1" applyAlignment="1" applyProtection="1">
      <alignment horizontal="left" vertical="center"/>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1" xfId="0" applyFont="1" applyFill="1" applyBorder="1" applyAlignment="1" applyProtection="1">
      <alignment horizontal="left" vertical="center"/>
      <protection/>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3" xfId="0" applyFont="1" applyFill="1" applyBorder="1" applyAlignment="1" applyProtection="1">
      <alignment/>
      <protection/>
    </xf>
    <xf numFmtId="0" fontId="2" fillId="10" borderId="24" xfId="0" applyFont="1" applyFill="1" applyBorder="1" applyAlignment="1" applyProtection="1">
      <alignment horizontal="left" vertical="center" wrapText="1"/>
      <protection/>
    </xf>
    <xf numFmtId="0" fontId="2" fillId="10" borderId="24" xfId="0" applyFont="1" applyFill="1" applyBorder="1" applyAlignment="1" applyProtection="1">
      <alignment vertical="top" wrapText="1"/>
      <protection/>
    </xf>
    <xf numFmtId="0" fontId="2" fillId="10" borderId="25" xfId="0" applyFont="1" applyFill="1" applyBorder="1" applyAlignment="1" applyProtection="1">
      <alignment/>
      <protection/>
    </xf>
    <xf numFmtId="0" fontId="14" fillId="10" borderId="22" xfId="0" applyFont="1" applyFill="1" applyBorder="1" applyAlignment="1" applyProtection="1">
      <alignment vertical="top" wrapText="1"/>
      <protection/>
    </xf>
    <xf numFmtId="0" fontId="14" fillId="10" borderId="21"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75" fillId="10" borderId="18" xfId="0" applyFont="1" applyFill="1" applyBorder="1" applyAlignment="1">
      <alignment horizontal="left" vertical="center"/>
    </xf>
    <xf numFmtId="0" fontId="75" fillId="10" borderId="19" xfId="0" applyFont="1" applyFill="1" applyBorder="1" applyAlignment="1">
      <alignment horizontal="left" vertical="center"/>
    </xf>
    <xf numFmtId="0" fontId="75" fillId="10" borderId="19" xfId="0" applyFont="1" applyFill="1" applyBorder="1" applyAlignment="1">
      <alignment/>
    </xf>
    <xf numFmtId="0" fontId="75" fillId="10" borderId="20" xfId="0" applyFont="1" applyFill="1" applyBorder="1" applyAlignment="1">
      <alignment/>
    </xf>
    <xf numFmtId="0" fontId="75" fillId="10" borderId="21" xfId="0" applyFont="1" applyFill="1" applyBorder="1" applyAlignment="1">
      <alignment horizontal="left" vertical="center"/>
    </xf>
    <xf numFmtId="0" fontId="2" fillId="10" borderId="22" xfId="0" applyFont="1" applyFill="1" applyBorder="1" applyAlignment="1" applyProtection="1">
      <alignment vertical="top" wrapText="1"/>
      <protection/>
    </xf>
    <xf numFmtId="0" fontId="2" fillId="10" borderId="21"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3" xfId="0" applyFont="1" applyFill="1" applyBorder="1" applyAlignment="1" applyProtection="1">
      <alignment horizontal="left" vertical="center" wrapText="1"/>
      <protection/>
    </xf>
    <xf numFmtId="0" fontId="3" fillId="10" borderId="24" xfId="0" applyFont="1" applyFill="1" applyBorder="1" applyAlignment="1" applyProtection="1">
      <alignment vertical="top" wrapText="1"/>
      <protection/>
    </xf>
    <xf numFmtId="0" fontId="2" fillId="10" borderId="25" xfId="0" applyFont="1" applyFill="1" applyBorder="1" applyAlignment="1" applyProtection="1">
      <alignment vertical="top" wrapText="1"/>
      <protection/>
    </xf>
    <xf numFmtId="0" fontId="75" fillId="10" borderId="19" xfId="0" applyFont="1" applyFill="1" applyBorder="1" applyAlignment="1" applyProtection="1">
      <alignment/>
      <protection/>
    </xf>
    <xf numFmtId="0" fontId="75" fillId="10" borderId="20" xfId="0" applyFont="1" applyFill="1" applyBorder="1" applyAlignment="1" applyProtection="1">
      <alignment/>
      <protection/>
    </xf>
    <xf numFmtId="0" fontId="75" fillId="10" borderId="0" xfId="0" applyFont="1" applyFill="1" applyBorder="1" applyAlignment="1" applyProtection="1">
      <alignment/>
      <protection/>
    </xf>
    <xf numFmtId="0" fontId="75" fillId="10" borderId="22"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2"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4" xfId="0" applyFont="1" applyFill="1" applyBorder="1" applyAlignment="1" applyProtection="1">
      <alignment/>
      <protection/>
    </xf>
    <xf numFmtId="0" fontId="78" fillId="0" borderId="13" xfId="0" applyFont="1" applyBorder="1" applyAlignment="1">
      <alignment horizontal="center" readingOrder="1"/>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0" xfId="0" applyFill="1" applyBorder="1" applyAlignment="1">
      <alignment/>
    </xf>
    <xf numFmtId="0" fontId="13" fillId="10" borderId="22" xfId="0" applyFont="1" applyFill="1" applyBorder="1" applyAlignment="1" applyProtection="1">
      <alignment/>
      <protection/>
    </xf>
    <xf numFmtId="0" fontId="0" fillId="10" borderId="22" xfId="0" applyFill="1" applyBorder="1" applyAlignment="1">
      <alignment/>
    </xf>
    <xf numFmtId="0" fontId="79" fillId="10" borderId="18" xfId="0" applyFont="1" applyFill="1" applyBorder="1" applyAlignment="1">
      <alignment vertical="center"/>
    </xf>
    <xf numFmtId="0" fontId="79" fillId="10" borderId="21" xfId="0" applyFont="1" applyFill="1" applyBorder="1" applyAlignment="1">
      <alignment vertical="center"/>
    </xf>
    <xf numFmtId="0" fontId="79" fillId="10" borderId="0" xfId="0" applyFont="1" applyFill="1" applyBorder="1" applyAlignment="1">
      <alignment vertical="center"/>
    </xf>
    <xf numFmtId="0" fontId="0" fillId="0" borderId="0" xfId="0" applyBorder="1" applyAlignment="1">
      <alignment/>
    </xf>
    <xf numFmtId="0" fontId="77" fillId="34" borderId="15"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33" borderId="13" xfId="0" applyFont="1" applyFill="1" applyBorder="1" applyAlignment="1" applyProtection="1">
      <alignment horizontal="center" vertical="center" wrapText="1"/>
      <protection/>
    </xf>
    <xf numFmtId="0" fontId="2" fillId="10" borderId="23"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2"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77" fillId="34" borderId="15" xfId="0" applyFont="1" applyFill="1" applyBorder="1" applyAlignment="1">
      <alignment horizontal="center" vertical="center" wrapText="1"/>
    </xf>
    <xf numFmtId="0" fontId="0" fillId="10" borderId="19" xfId="0" applyFill="1" applyBorder="1" applyAlignment="1">
      <alignment/>
    </xf>
    <xf numFmtId="0" fontId="0" fillId="10" borderId="0" xfId="0" applyFill="1" applyBorder="1" applyAlignment="1">
      <alignment/>
    </xf>
    <xf numFmtId="0" fontId="0" fillId="10" borderId="24" xfId="0" applyFill="1" applyBorder="1" applyAlignment="1">
      <alignment/>
    </xf>
    <xf numFmtId="0" fontId="0" fillId="33" borderId="13"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3" xfId="0" applyFont="1" applyFill="1" applyBorder="1" applyAlignment="1" applyProtection="1">
      <alignment horizontal="left" vertical="center"/>
      <protection/>
    </xf>
    <xf numFmtId="0" fontId="75" fillId="10" borderId="18" xfId="0" applyFont="1" applyFill="1" applyBorder="1" applyAlignment="1">
      <alignment/>
    </xf>
    <xf numFmtId="0" fontId="75" fillId="10" borderId="21" xfId="0" applyFont="1" applyFill="1" applyBorder="1" applyAlignment="1">
      <alignment/>
    </xf>
    <xf numFmtId="0" fontId="75" fillId="10" borderId="22" xfId="0" applyFont="1" applyFill="1" applyBorder="1" applyAlignment="1">
      <alignment/>
    </xf>
    <xf numFmtId="0" fontId="80" fillId="10" borderId="0" xfId="0" applyFont="1" applyFill="1" applyBorder="1" applyAlignment="1">
      <alignment/>
    </xf>
    <xf numFmtId="0" fontId="81" fillId="10" borderId="0" xfId="0" applyFont="1" applyFill="1" applyBorder="1" applyAlignment="1">
      <alignment/>
    </xf>
    <xf numFmtId="0" fontId="80" fillId="0" borderId="26" xfId="0" applyFont="1" applyFill="1" applyBorder="1" applyAlignment="1">
      <alignment vertical="top" wrapText="1"/>
    </xf>
    <xf numFmtId="0" fontId="80" fillId="0" borderId="27" xfId="0" applyFont="1" applyFill="1" applyBorder="1" applyAlignment="1">
      <alignment vertical="top" wrapText="1"/>
    </xf>
    <xf numFmtId="0" fontId="80" fillId="0" borderId="13" xfId="0" applyFont="1" applyFill="1" applyBorder="1" applyAlignment="1">
      <alignment vertical="top" wrapText="1"/>
    </xf>
    <xf numFmtId="0" fontId="80" fillId="0" borderId="13" xfId="0" applyFont="1" applyFill="1" applyBorder="1" applyAlignment="1">
      <alignment/>
    </xf>
    <xf numFmtId="0" fontId="75" fillId="0" borderId="13" xfId="0" applyFont="1" applyFill="1" applyBorder="1" applyAlignment="1">
      <alignment vertical="top" wrapText="1"/>
    </xf>
    <xf numFmtId="0" fontId="75" fillId="10" borderId="24" xfId="0" applyFont="1" applyFill="1" applyBorder="1" applyAlignment="1">
      <alignment/>
    </xf>
    <xf numFmtId="0" fontId="82" fillId="0" borderId="13" xfId="0" applyFont="1" applyFill="1" applyBorder="1" applyAlignment="1">
      <alignment horizontal="center" vertical="top" wrapText="1"/>
    </xf>
    <xf numFmtId="0" fontId="82" fillId="0" borderId="13"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33" borderId="28" xfId="0" applyFont="1" applyFill="1" applyBorder="1" applyAlignment="1" applyProtection="1">
      <alignment horizontal="center" vertical="center" wrapText="1"/>
      <protection/>
    </xf>
    <xf numFmtId="0" fontId="3" fillId="10" borderId="0" xfId="0" applyFont="1" applyFill="1" applyBorder="1" applyAlignment="1" applyProtection="1">
      <alignment horizontal="left" vertical="center" wrapText="1"/>
      <protection/>
    </xf>
    <xf numFmtId="0" fontId="75" fillId="0" borderId="0" xfId="0" applyFont="1" applyFill="1" applyAlignment="1" applyProtection="1">
      <alignment horizontal="right"/>
      <protection/>
    </xf>
    <xf numFmtId="0" fontId="75" fillId="10" borderId="18" xfId="0" applyFont="1" applyFill="1" applyBorder="1" applyAlignment="1" applyProtection="1">
      <alignment horizontal="right"/>
      <protection/>
    </xf>
    <xf numFmtId="0" fontId="75" fillId="10" borderId="19" xfId="0" applyFont="1" applyFill="1" applyBorder="1" applyAlignment="1" applyProtection="1">
      <alignment horizontal="right"/>
      <protection/>
    </xf>
    <xf numFmtId="0" fontId="75" fillId="10" borderId="21" xfId="0" applyFont="1" applyFill="1" applyBorder="1" applyAlignment="1" applyProtection="1">
      <alignment horizontal="right"/>
      <protection/>
    </xf>
    <xf numFmtId="0" fontId="75" fillId="10" borderId="0" xfId="0" applyFont="1" applyFill="1" applyBorder="1" applyAlignment="1" applyProtection="1">
      <alignment horizontal="right"/>
      <protection/>
    </xf>
    <xf numFmtId="0" fontId="2" fillId="10" borderId="21" xfId="0" applyFont="1" applyFill="1" applyBorder="1" applyAlignment="1" applyProtection="1">
      <alignment horizontal="right"/>
      <protection/>
    </xf>
    <xf numFmtId="0" fontId="2" fillId="10" borderId="21" xfId="0" applyFont="1" applyFill="1" applyBorder="1" applyAlignment="1" applyProtection="1">
      <alignment horizontal="right" vertical="top" wrapText="1"/>
      <protection/>
    </xf>
    <xf numFmtId="0" fontId="83"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3" fillId="33" borderId="28" xfId="0" applyFont="1" applyFill="1" applyBorder="1" applyAlignment="1" applyProtection="1">
      <alignment horizontal="right" vertical="center" wrapText="1"/>
      <protection/>
    </xf>
    <xf numFmtId="0" fontId="3" fillId="33" borderId="29"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75" fillId="10" borderId="23" xfId="0" applyFont="1" applyFill="1" applyBorder="1" applyAlignment="1">
      <alignment/>
    </xf>
    <xf numFmtId="0" fontId="75" fillId="10" borderId="25" xfId="0" applyFont="1" applyFill="1" applyBorder="1" applyAlignment="1">
      <alignment/>
    </xf>
    <xf numFmtId="0" fontId="84" fillId="34" borderId="15" xfId="0" applyFont="1" applyFill="1" applyBorder="1" applyAlignment="1">
      <alignment horizontal="center" vertical="center" wrapText="1"/>
    </xf>
    <xf numFmtId="0" fontId="84" fillId="34" borderId="13" xfId="0" applyFont="1" applyFill="1" applyBorder="1" applyAlignment="1">
      <alignment horizontal="center" vertical="center" wrapText="1"/>
    </xf>
    <xf numFmtId="0" fontId="83" fillId="10" borderId="0" xfId="0" applyFont="1" applyFill="1" applyAlignment="1">
      <alignment horizontal="left"/>
    </xf>
    <xf numFmtId="0" fontId="85" fillId="10" borderId="0" xfId="0" applyFont="1" applyFill="1" applyAlignment="1">
      <alignment horizontal="left"/>
    </xf>
    <xf numFmtId="0" fontId="2" fillId="33" borderId="13" xfId="0" applyFont="1" applyFill="1" applyBorder="1" applyAlignment="1" applyProtection="1">
      <alignment horizontal="left" vertical="top" wrapText="1"/>
      <protection locked="0"/>
    </xf>
    <xf numFmtId="49" fontId="2" fillId="33" borderId="11"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1" fontId="2" fillId="33" borderId="30" xfId="0" applyNumberFormat="1" applyFont="1" applyFill="1" applyBorder="1" applyAlignment="1" applyProtection="1">
      <alignment horizontal="left"/>
      <protection locked="0"/>
    </xf>
    <xf numFmtId="14" fontId="2" fillId="33" borderId="10" xfId="0" applyNumberFormat="1" applyFont="1" applyFill="1" applyBorder="1" applyAlignment="1" applyProtection="1">
      <alignment horizontal="left"/>
      <protection/>
    </xf>
    <xf numFmtId="0" fontId="2" fillId="33" borderId="13" xfId="0" applyFont="1" applyFill="1" applyBorder="1" applyAlignment="1" applyProtection="1">
      <alignment vertical="top" wrapText="1"/>
      <protection locked="0"/>
    </xf>
    <xf numFmtId="14" fontId="2" fillId="33" borderId="10" xfId="0" applyNumberFormat="1" applyFont="1" applyFill="1" applyBorder="1" applyAlignment="1" applyProtection="1">
      <alignment horizontal="left"/>
      <protection/>
    </xf>
    <xf numFmtId="0" fontId="67" fillId="33" borderId="10" xfId="53" applyFill="1" applyBorder="1" applyAlignment="1" applyProtection="1">
      <alignment wrapText="1"/>
      <protection locked="0"/>
    </xf>
    <xf numFmtId="0" fontId="2" fillId="33" borderId="11" xfId="0" applyFont="1" applyFill="1" applyBorder="1" applyAlignment="1" applyProtection="1">
      <alignment wrapText="1"/>
      <protection locked="0"/>
    </xf>
    <xf numFmtId="0" fontId="67" fillId="33" borderId="10" xfId="53" applyFill="1" applyBorder="1" applyAlignment="1" applyProtection="1">
      <alignment/>
      <protection locked="0"/>
    </xf>
    <xf numFmtId="0" fontId="14" fillId="33" borderId="10" xfId="0" applyFont="1" applyFill="1" applyBorder="1" applyAlignment="1" applyProtection="1">
      <alignment horizontal="center" vertical="center" wrapText="1"/>
      <protection/>
    </xf>
    <xf numFmtId="0" fontId="2" fillId="33" borderId="31" xfId="0" applyFont="1" applyFill="1" applyBorder="1" applyAlignment="1" applyProtection="1">
      <alignment vertical="top" wrapText="1"/>
      <protection/>
    </xf>
    <xf numFmtId="180" fontId="2" fillId="33" borderId="29" xfId="0" applyNumberFormat="1" applyFont="1" applyFill="1" applyBorder="1" applyAlignment="1" applyProtection="1">
      <alignment vertical="top" wrapText="1"/>
      <protection/>
    </xf>
    <xf numFmtId="0" fontId="2" fillId="33" borderId="32"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xf>
    <xf numFmtId="0" fontId="2" fillId="35" borderId="13" xfId="0" applyFont="1" applyFill="1" applyBorder="1" applyAlignment="1" applyProtection="1">
      <alignment horizontal="left" vertical="center"/>
      <protection/>
    </xf>
    <xf numFmtId="0" fontId="23" fillId="0" borderId="17" xfId="0" applyFont="1" applyBorder="1" applyAlignment="1" applyProtection="1">
      <alignment vertical="top" wrapText="1"/>
      <protection/>
    </xf>
    <xf numFmtId="0" fontId="23" fillId="0" borderId="29" xfId="0" applyFont="1" applyBorder="1" applyAlignment="1" applyProtection="1">
      <alignment vertical="top" wrapText="1"/>
      <protection/>
    </xf>
    <xf numFmtId="0" fontId="86" fillId="0" borderId="33" xfId="0" applyFont="1" applyBorder="1" applyAlignment="1">
      <alignment vertical="center"/>
    </xf>
    <xf numFmtId="0" fontId="86" fillId="0" borderId="16" xfId="0" applyFont="1" applyBorder="1" applyAlignment="1">
      <alignment vertical="center"/>
    </xf>
    <xf numFmtId="0" fontId="86" fillId="0" borderId="15" xfId="0" applyFont="1" applyBorder="1" applyAlignment="1">
      <alignment vertical="center"/>
    </xf>
    <xf numFmtId="0" fontId="0" fillId="0" borderId="0" xfId="0" applyAlignment="1">
      <alignment horizontal="left" vertical="top" wrapText="1"/>
    </xf>
    <xf numFmtId="0" fontId="0" fillId="0" borderId="0" xfId="0" applyAlignment="1">
      <alignment wrapText="1"/>
    </xf>
    <xf numFmtId="0" fontId="75" fillId="0" borderId="0" xfId="0" applyFont="1" applyAlignment="1">
      <alignment horizontal="left" vertical="top" wrapText="1"/>
    </xf>
    <xf numFmtId="0" fontId="14" fillId="33" borderId="13" xfId="0" applyFont="1" applyFill="1" applyBorder="1" applyAlignment="1">
      <alignment horizontal="left" vertical="top" wrapText="1"/>
    </xf>
    <xf numFmtId="0" fontId="2" fillId="0" borderId="17" xfId="0" applyFont="1" applyBorder="1" applyAlignment="1" applyProtection="1">
      <alignment horizontal="left" vertical="top" wrapText="1"/>
      <protection/>
    </xf>
    <xf numFmtId="0" fontId="87" fillId="34" borderId="15" xfId="0" applyFont="1" applyFill="1" applyBorder="1" applyAlignment="1">
      <alignment horizontal="center" vertical="center" wrapText="1"/>
    </xf>
    <xf numFmtId="0" fontId="15" fillId="0" borderId="13" xfId="0" applyFont="1" applyFill="1" applyBorder="1" applyAlignment="1" applyProtection="1">
      <alignment horizontal="center"/>
      <protection/>
    </xf>
    <xf numFmtId="180" fontId="2" fillId="0" borderId="34" xfId="0" applyNumberFormat="1" applyFont="1" applyFill="1" applyBorder="1" applyAlignment="1" applyProtection="1">
      <alignment vertical="top" wrapText="1"/>
      <protection/>
    </xf>
    <xf numFmtId="17" fontId="14" fillId="33" borderId="10" xfId="0" applyNumberFormat="1" applyFont="1" applyFill="1" applyBorder="1" applyAlignment="1" applyProtection="1">
      <alignment horizontal="left"/>
      <protection/>
    </xf>
    <xf numFmtId="17" fontId="14" fillId="33" borderId="12" xfId="0" applyNumberFormat="1" applyFont="1" applyFill="1" applyBorder="1" applyAlignment="1" applyProtection="1">
      <alignment horizontal="left"/>
      <protection/>
    </xf>
    <xf numFmtId="1" fontId="14" fillId="33" borderId="13" xfId="0" applyNumberFormat="1" applyFont="1" applyFill="1" applyBorder="1" applyAlignment="1" applyProtection="1">
      <alignment horizontal="left" vertical="center" wrapText="1"/>
      <protection locked="0"/>
    </xf>
    <xf numFmtId="1" fontId="14" fillId="0" borderId="10" xfId="0" applyNumberFormat="1" applyFont="1" applyFill="1" applyBorder="1" applyAlignment="1" applyProtection="1">
      <alignment horizontal="left"/>
      <protection locked="0"/>
    </xf>
    <xf numFmtId="0" fontId="0" fillId="0" borderId="0" xfId="0" applyAlignment="1">
      <alignment vertical="top" wrapText="1"/>
    </xf>
    <xf numFmtId="0" fontId="16" fillId="10" borderId="29" xfId="0" applyFont="1" applyFill="1" applyBorder="1" applyAlignment="1" applyProtection="1">
      <alignment vertical="top" wrapText="1"/>
      <protection/>
    </xf>
    <xf numFmtId="16" fontId="76" fillId="10" borderId="14" xfId="0" applyNumberFormat="1" applyFont="1" applyFill="1" applyBorder="1" applyAlignment="1">
      <alignment horizontal="center" vertical="center" wrapText="1"/>
    </xf>
    <xf numFmtId="0" fontId="75" fillId="0" borderId="29" xfId="0" applyFont="1" applyBorder="1" applyAlignment="1" applyProtection="1">
      <alignment vertical="top" wrapText="1"/>
      <protection/>
    </xf>
    <xf numFmtId="0" fontId="2" fillId="33" borderId="35" xfId="0" applyFont="1" applyFill="1" applyBorder="1" applyAlignment="1" applyProtection="1">
      <alignment vertical="top" wrapText="1"/>
      <protection/>
    </xf>
    <xf numFmtId="0" fontId="2" fillId="33" borderId="10" xfId="0" applyFont="1" applyFill="1" applyBorder="1" applyAlignment="1" applyProtection="1">
      <alignment vertical="top" wrapText="1"/>
      <protection/>
    </xf>
    <xf numFmtId="0" fontId="2" fillId="33" borderId="13" xfId="0" applyFont="1" applyFill="1" applyBorder="1" applyAlignment="1" applyProtection="1">
      <alignment vertical="top" wrapText="1"/>
      <protection/>
    </xf>
    <xf numFmtId="0" fontId="2" fillId="10" borderId="22" xfId="0" applyFont="1" applyFill="1" applyBorder="1" applyAlignment="1" applyProtection="1">
      <alignment horizontal="center" vertical="center"/>
      <protection/>
    </xf>
    <xf numFmtId="179" fontId="2" fillId="33" borderId="36" xfId="0" applyNumberFormat="1" applyFont="1" applyFill="1" applyBorder="1" applyAlignment="1" applyProtection="1">
      <alignment vertical="top" wrapText="1"/>
      <protection/>
    </xf>
    <xf numFmtId="179" fontId="2" fillId="33" borderId="35" xfId="0" applyNumberFormat="1" applyFont="1" applyFill="1" applyBorder="1" applyAlignment="1" applyProtection="1">
      <alignment vertical="top" wrapText="1"/>
      <protection/>
    </xf>
    <xf numFmtId="0" fontId="2" fillId="33" borderId="31" xfId="0" applyNumberFormat="1" applyFont="1" applyFill="1" applyBorder="1" applyAlignment="1" applyProtection="1">
      <alignment vertical="top" wrapText="1"/>
      <protection/>
    </xf>
    <xf numFmtId="182" fontId="2" fillId="33" borderId="11" xfId="0" applyNumberFormat="1" applyFont="1" applyFill="1" applyBorder="1" applyAlignment="1" applyProtection="1">
      <alignment vertical="top" wrapText="1"/>
      <protection/>
    </xf>
    <xf numFmtId="0" fontId="88" fillId="0" borderId="0" xfId="0" applyFont="1" applyFill="1" applyAlignment="1" applyProtection="1">
      <alignment horizontal="left" wrapText="1"/>
      <protection/>
    </xf>
    <xf numFmtId="0" fontId="89" fillId="0" borderId="0" xfId="0" applyFont="1" applyFill="1" applyAlignment="1" applyProtection="1">
      <alignment wrapText="1"/>
      <protection/>
    </xf>
    <xf numFmtId="0" fontId="88" fillId="0" borderId="0" xfId="0" applyFont="1" applyAlignment="1">
      <alignment wrapText="1"/>
    </xf>
    <xf numFmtId="0" fontId="74" fillId="0" borderId="0" xfId="0" applyFont="1" applyAlignment="1">
      <alignment/>
    </xf>
    <xf numFmtId="0" fontId="74" fillId="0" borderId="0" xfId="0" applyFont="1" applyAlignment="1">
      <alignment wrapText="1"/>
    </xf>
    <xf numFmtId="0" fontId="90" fillId="0" borderId="0" xfId="0" applyFont="1" applyAlignment="1">
      <alignment wrapText="1"/>
    </xf>
    <xf numFmtId="0" fontId="0" fillId="0" borderId="0" xfId="0" applyAlignment="1">
      <alignment horizontal="center" vertical="center" wrapText="1"/>
    </xf>
    <xf numFmtId="0" fontId="91" fillId="33" borderId="0" xfId="0" applyFont="1" applyFill="1" applyAlignment="1">
      <alignment horizontal="center" vertical="center" wrapText="1"/>
    </xf>
    <xf numFmtId="0" fontId="91" fillId="33" borderId="0" xfId="0" applyFont="1" applyFill="1" applyAlignment="1">
      <alignment horizontal="center" wrapText="1"/>
    </xf>
    <xf numFmtId="0" fontId="2" fillId="33" borderId="33" xfId="0" applyFont="1" applyFill="1" applyBorder="1" applyAlignment="1" applyProtection="1">
      <alignment horizontal="left" vertical="center" wrapText="1"/>
      <protection/>
    </xf>
    <xf numFmtId="0" fontId="14" fillId="35" borderId="13" xfId="0" applyFont="1" applyFill="1" applyBorder="1" applyAlignment="1" applyProtection="1">
      <alignment horizontal="left" vertical="center" wrapText="1"/>
      <protection/>
    </xf>
    <xf numFmtId="0" fontId="14" fillId="33" borderId="37" xfId="0" applyFont="1" applyFill="1" applyBorder="1" applyAlignment="1" applyProtection="1">
      <alignment horizontal="left" vertical="top" wrapText="1"/>
      <protection/>
    </xf>
    <xf numFmtId="0" fontId="14" fillId="0" borderId="38" xfId="0" applyFont="1" applyFill="1" applyBorder="1" applyAlignment="1" applyProtection="1">
      <alignment horizontal="left" vertical="top" wrapText="1"/>
      <protection/>
    </xf>
    <xf numFmtId="0" fontId="14" fillId="0" borderId="38" xfId="0" applyFont="1" applyFill="1" applyBorder="1" applyAlignment="1" applyProtection="1">
      <alignment horizontal="center" vertical="center" wrapText="1"/>
      <protection/>
    </xf>
    <xf numFmtId="0" fontId="14" fillId="0" borderId="10" xfId="0" applyFont="1" applyFill="1" applyBorder="1" applyAlignment="1" applyProtection="1">
      <alignment vertical="top" wrapText="1"/>
      <protection/>
    </xf>
    <xf numFmtId="0" fontId="14" fillId="0" borderId="10" xfId="0" applyFont="1" applyFill="1" applyBorder="1" applyAlignment="1" applyProtection="1">
      <alignment horizontal="center" vertical="center" wrapText="1"/>
      <protection/>
    </xf>
    <xf numFmtId="0" fontId="14" fillId="0" borderId="10" xfId="0" applyFont="1" applyFill="1" applyBorder="1" applyAlignment="1" applyProtection="1">
      <alignment vertical="top" wrapText="1"/>
      <protection/>
    </xf>
    <xf numFmtId="0" fontId="2" fillId="33" borderId="37" xfId="0" applyFont="1" applyFill="1" applyBorder="1" applyAlignment="1" applyProtection="1">
      <alignment horizontal="left" vertical="top" wrapText="1"/>
      <protection/>
    </xf>
    <xf numFmtId="0" fontId="3" fillId="33" borderId="37" xfId="0" applyFont="1" applyFill="1" applyBorder="1" applyAlignment="1" applyProtection="1">
      <alignment horizontal="center" vertical="center" wrapText="1"/>
      <protection/>
    </xf>
    <xf numFmtId="0" fontId="5" fillId="10" borderId="0" xfId="0" applyFont="1" applyFill="1" applyBorder="1" applyAlignment="1" applyProtection="1">
      <alignment vertical="center" wrapText="1"/>
      <protection/>
    </xf>
    <xf numFmtId="0" fontId="83" fillId="10" borderId="37" xfId="0" applyFont="1" applyFill="1" applyBorder="1" applyAlignment="1">
      <alignment horizontal="center" vertical="center" wrapText="1"/>
    </xf>
    <xf numFmtId="0" fontId="3" fillId="10" borderId="37" xfId="0" applyFont="1" applyFill="1" applyBorder="1" applyAlignment="1" applyProtection="1">
      <alignment vertical="top" wrapText="1"/>
      <protection/>
    </xf>
    <xf numFmtId="0" fontId="80" fillId="0" borderId="23" xfId="0" applyFont="1" applyFill="1" applyBorder="1" applyAlignment="1">
      <alignment vertical="top" wrapText="1"/>
    </xf>
    <xf numFmtId="0" fontId="82" fillId="0" borderId="20" xfId="0" applyFont="1" applyFill="1" applyBorder="1" applyAlignment="1">
      <alignment horizontal="center" vertical="top" wrapText="1"/>
    </xf>
    <xf numFmtId="0" fontId="14" fillId="0" borderId="13" xfId="0" applyFont="1" applyFill="1" applyBorder="1" applyAlignment="1">
      <alignment vertical="top" wrapText="1"/>
    </xf>
    <xf numFmtId="0" fontId="76" fillId="33" borderId="0" xfId="0" applyFont="1" applyFill="1" applyBorder="1" applyAlignment="1">
      <alignment vertical="top" wrapText="1"/>
    </xf>
    <xf numFmtId="0" fontId="24" fillId="0" borderId="13" xfId="0" applyFont="1" applyBorder="1" applyAlignment="1" applyProtection="1">
      <alignment vertical="top" wrapText="1"/>
      <protection/>
    </xf>
    <xf numFmtId="0" fontId="2" fillId="0" borderId="29" xfId="0" applyFont="1" applyBorder="1" applyAlignment="1" applyProtection="1">
      <alignment horizontal="left" vertical="top" wrapText="1"/>
      <protection/>
    </xf>
    <xf numFmtId="16" fontId="76" fillId="10" borderId="13" xfId="0" applyNumberFormat="1" applyFont="1" applyFill="1" applyBorder="1" applyAlignment="1">
      <alignment horizontal="center" vertical="center" wrapText="1"/>
    </xf>
    <xf numFmtId="0" fontId="83" fillId="10" borderId="37" xfId="0" applyFont="1" applyFill="1" applyBorder="1" applyAlignment="1">
      <alignment horizontal="left" vertical="center" wrapText="1"/>
    </xf>
    <xf numFmtId="0" fontId="2" fillId="33" borderId="37" xfId="0" applyFont="1" applyFill="1" applyBorder="1" applyAlignment="1" applyProtection="1">
      <alignment horizontal="center" vertical="center" wrapText="1"/>
      <protection/>
    </xf>
    <xf numFmtId="0" fontId="2" fillId="10" borderId="0" xfId="0" applyFont="1" applyFill="1" applyBorder="1" applyAlignment="1" applyProtection="1">
      <alignment vertical="center"/>
      <protection/>
    </xf>
    <xf numFmtId="0" fontId="3" fillId="33" borderId="37" xfId="0" applyFont="1" applyFill="1" applyBorder="1" applyAlignment="1" applyProtection="1">
      <alignment horizontal="center" vertical="center" wrapText="1"/>
      <protection/>
    </xf>
    <xf numFmtId="0" fontId="2" fillId="36" borderId="37" xfId="0" applyFont="1" applyFill="1" applyBorder="1" applyAlignment="1" applyProtection="1">
      <alignment vertical="top" wrapText="1"/>
      <protection/>
    </xf>
    <xf numFmtId="43" fontId="0" fillId="36" borderId="37" xfId="42" applyFont="1" applyFill="1" applyBorder="1" applyAlignment="1">
      <alignment vertical="top" wrapText="1"/>
    </xf>
    <xf numFmtId="2" fontId="0" fillId="36" borderId="37" xfId="0" applyNumberFormat="1" applyFill="1" applyBorder="1" applyAlignment="1">
      <alignment vertical="top" wrapText="1"/>
    </xf>
    <xf numFmtId="0" fontId="2" fillId="36" borderId="37" xfId="0" applyNumberFormat="1" applyFont="1" applyFill="1" applyBorder="1" applyAlignment="1" applyProtection="1">
      <alignment vertical="top" wrapText="1"/>
      <protection/>
    </xf>
    <xf numFmtId="0" fontId="0" fillId="36" borderId="37" xfId="0" applyFill="1" applyBorder="1" applyAlignment="1">
      <alignment vertical="top" wrapText="1"/>
    </xf>
    <xf numFmtId="0" fontId="2" fillId="36" borderId="31" xfId="0" applyFont="1" applyFill="1" applyBorder="1" applyAlignment="1" applyProtection="1">
      <alignment vertical="top" wrapText="1"/>
      <protection/>
    </xf>
    <xf numFmtId="43" fontId="0" fillId="36" borderId="15" xfId="42" applyNumberFormat="1" applyFont="1" applyFill="1" applyBorder="1" applyAlignment="1">
      <alignment/>
    </xf>
    <xf numFmtId="0" fontId="14" fillId="36" borderId="37" xfId="0" applyFont="1" applyFill="1" applyBorder="1" applyAlignment="1" applyProtection="1">
      <alignment vertical="top" wrapText="1"/>
      <protection/>
    </xf>
    <xf numFmtId="0" fontId="14" fillId="36" borderId="10" xfId="0" applyFont="1" applyFill="1" applyBorder="1" applyAlignment="1" applyProtection="1">
      <alignment horizontal="center" vertical="center" wrapText="1"/>
      <protection/>
    </xf>
    <xf numFmtId="0" fontId="14" fillId="36" borderId="10" xfId="0" applyFont="1" applyFill="1" applyBorder="1" applyAlignment="1" applyProtection="1">
      <alignment vertical="top" wrapText="1"/>
      <protection/>
    </xf>
    <xf numFmtId="0" fontId="83" fillId="36" borderId="37" xfId="0" applyFont="1" applyFill="1" applyBorder="1" applyAlignment="1">
      <alignment horizontal="left" vertical="center" wrapText="1"/>
    </xf>
    <xf numFmtId="0" fontId="14" fillId="36" borderId="22" xfId="0" applyFont="1" applyFill="1" applyBorder="1" applyAlignment="1">
      <alignment vertical="top" wrapText="1"/>
    </xf>
    <xf numFmtId="14" fontId="2" fillId="33" borderId="14" xfId="0" applyNumberFormat="1" applyFont="1" applyFill="1" applyBorder="1" applyAlignment="1" applyProtection="1">
      <alignment horizontal="left"/>
      <protection/>
    </xf>
    <xf numFmtId="14" fontId="2" fillId="33" borderId="38" xfId="0" applyNumberFormat="1" applyFont="1" applyFill="1" applyBorder="1" applyAlignment="1" applyProtection="1">
      <alignment horizontal="left"/>
      <protection/>
    </xf>
    <xf numFmtId="0" fontId="3" fillId="10" borderId="21" xfId="0" applyFont="1" applyFill="1" applyBorder="1" applyAlignment="1" applyProtection="1">
      <alignment horizontal="right" wrapText="1"/>
      <protection/>
    </xf>
    <xf numFmtId="0" fontId="3" fillId="10" borderId="22"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1" xfId="0" applyFont="1" applyFill="1" applyBorder="1" applyAlignment="1" applyProtection="1">
      <alignment horizontal="right" vertical="top" wrapText="1"/>
      <protection/>
    </xf>
    <xf numFmtId="0" fontId="3" fillId="10" borderId="22" xfId="0" applyFont="1" applyFill="1" applyBorder="1" applyAlignment="1" applyProtection="1">
      <alignment horizontal="right" vertical="top" wrapText="1"/>
      <protection/>
    </xf>
    <xf numFmtId="0" fontId="3" fillId="10" borderId="2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2" fillId="33" borderId="33" xfId="0" applyFont="1" applyFill="1" applyBorder="1" applyAlignment="1" applyProtection="1">
      <alignment vertical="top" wrapText="1"/>
      <protection locked="0"/>
    </xf>
    <xf numFmtId="0" fontId="2" fillId="33" borderId="15" xfId="0" applyFont="1" applyFill="1" applyBorder="1" applyAlignment="1" applyProtection="1">
      <alignment vertical="top" wrapText="1"/>
      <protection locked="0"/>
    </xf>
    <xf numFmtId="3" fontId="2" fillId="33" borderId="33" xfId="0" applyNumberFormat="1" applyFont="1" applyFill="1" applyBorder="1" applyAlignment="1" applyProtection="1">
      <alignment vertical="top" wrapText="1"/>
      <protection locked="0"/>
    </xf>
    <xf numFmtId="3" fontId="2" fillId="33" borderId="15"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0" fillId="10" borderId="21"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179" fontId="2" fillId="33" borderId="33" xfId="0" applyNumberFormat="1" applyFont="1" applyFill="1" applyBorder="1" applyAlignment="1" applyProtection="1">
      <alignment horizontal="center" vertical="top" wrapText="1"/>
      <protection locked="0"/>
    </xf>
    <xf numFmtId="179" fontId="2" fillId="33" borderId="15" xfId="0" applyNumberFormat="1" applyFont="1" applyFill="1" applyBorder="1" applyAlignment="1" applyProtection="1">
      <alignment horizontal="center" vertical="top" wrapText="1"/>
      <protection locked="0"/>
    </xf>
    <xf numFmtId="0" fontId="14" fillId="33" borderId="33" xfId="0" applyFont="1" applyFill="1" applyBorder="1" applyAlignment="1" applyProtection="1">
      <alignment horizontal="left" vertical="top" wrapText="1"/>
      <protection locked="0"/>
    </xf>
    <xf numFmtId="0" fontId="14" fillId="33" borderId="15" xfId="0" applyFont="1" applyFill="1" applyBorder="1" applyAlignment="1" applyProtection="1">
      <alignment horizontal="left" vertical="top" wrapText="1"/>
      <protection locked="0"/>
    </xf>
    <xf numFmtId="0" fontId="5" fillId="10" borderId="0" xfId="0" applyFont="1" applyFill="1" applyBorder="1" applyAlignment="1" applyProtection="1">
      <alignment horizontal="left" vertical="top" wrapText="1"/>
      <protection/>
    </xf>
    <xf numFmtId="0" fontId="13" fillId="33" borderId="33"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15" xfId="0" applyFont="1" applyFill="1" applyBorder="1" applyAlignment="1" applyProtection="1">
      <alignment horizontal="center"/>
      <protection/>
    </xf>
    <xf numFmtId="0" fontId="11" fillId="10" borderId="0" xfId="0" applyFont="1" applyFill="1" applyBorder="1" applyAlignment="1" applyProtection="1">
      <alignment vertical="top" wrapText="1"/>
      <protection/>
    </xf>
    <xf numFmtId="0" fontId="15" fillId="10" borderId="0" xfId="0" applyFont="1" applyFill="1" applyBorder="1" applyAlignment="1" applyProtection="1">
      <alignment horizontal="left" vertical="center" wrapText="1"/>
      <protection/>
    </xf>
    <xf numFmtId="0" fontId="3" fillId="33" borderId="33" xfId="0" applyFont="1" applyFill="1" applyBorder="1" applyAlignment="1" applyProtection="1">
      <alignment horizontal="center" vertical="top" wrapText="1"/>
      <protection/>
    </xf>
    <xf numFmtId="0" fontId="3" fillId="33" borderId="15" xfId="0" applyFont="1" applyFill="1" applyBorder="1" applyAlignment="1" applyProtection="1">
      <alignment horizontal="center" vertical="top" wrapText="1"/>
      <protection/>
    </xf>
    <xf numFmtId="0" fontId="10" fillId="10" borderId="0" xfId="0" applyFont="1" applyFill="1" applyBorder="1" applyAlignment="1" applyProtection="1">
      <alignment horizontal="center"/>
      <protection/>
    </xf>
    <xf numFmtId="0" fontId="11" fillId="10" borderId="0" xfId="0" applyFont="1" applyFill="1" applyBorder="1" applyAlignment="1" applyProtection="1">
      <alignment horizontal="left" vertical="center" wrapText="1"/>
      <protection/>
    </xf>
    <xf numFmtId="0" fontId="15" fillId="10" borderId="0" xfId="0" applyFont="1" applyFill="1" applyBorder="1" applyAlignment="1" applyProtection="1">
      <alignment horizontal="left" vertical="top" wrapText="1"/>
      <protection/>
    </xf>
    <xf numFmtId="0" fontId="14" fillId="36" borderId="39" xfId="0" applyFont="1" applyFill="1" applyBorder="1" applyAlignment="1" applyProtection="1">
      <alignment horizontal="left" vertical="top" wrapText="1"/>
      <protection/>
    </xf>
    <xf numFmtId="0" fontId="14" fillId="36" borderId="4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0" fontId="15" fillId="33" borderId="28" xfId="0" applyFont="1" applyFill="1" applyBorder="1" applyAlignment="1" applyProtection="1">
      <alignment horizontal="center" vertical="top" wrapText="1"/>
      <protection/>
    </xf>
    <xf numFmtId="0" fontId="15" fillId="33" borderId="29"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14" fillId="33" borderId="41" xfId="0" applyFont="1" applyFill="1" applyBorder="1" applyAlignment="1" applyProtection="1">
      <alignment horizontal="left" vertical="top" wrapText="1"/>
      <protection/>
    </xf>
    <xf numFmtId="0" fontId="14" fillId="33" borderId="42" xfId="0" applyFont="1" applyFill="1" applyBorder="1" applyAlignment="1" applyProtection="1">
      <alignment horizontal="left" vertical="top" wrapText="1"/>
      <protection/>
    </xf>
    <xf numFmtId="0" fontId="14" fillId="33" borderId="39" xfId="0" applyFont="1" applyFill="1" applyBorder="1" applyAlignment="1" applyProtection="1">
      <alignment horizontal="left" vertical="top" wrapText="1"/>
      <protection/>
    </xf>
    <xf numFmtId="0" fontId="14" fillId="33" borderId="40" xfId="0" applyFont="1" applyFill="1" applyBorder="1" applyAlignment="1" applyProtection="1">
      <alignment horizontal="left" vertical="top" wrapText="1"/>
      <protection/>
    </xf>
    <xf numFmtId="0" fontId="14" fillId="0" borderId="39" xfId="0" applyFont="1" applyFill="1" applyBorder="1" applyAlignment="1" applyProtection="1">
      <alignment horizontal="left" vertical="top" wrapText="1"/>
      <protection/>
    </xf>
    <xf numFmtId="0" fontId="14" fillId="0" borderId="40" xfId="0" applyFont="1" applyFill="1" applyBorder="1" applyAlignment="1" applyProtection="1">
      <alignment horizontal="left" vertical="top" wrapText="1"/>
      <protection/>
    </xf>
    <xf numFmtId="0" fontId="1" fillId="0" borderId="0" xfId="0" applyFont="1" applyFill="1" applyBorder="1" applyAlignment="1" applyProtection="1">
      <alignment vertical="top" wrapText="1"/>
      <protection locked="0"/>
    </xf>
    <xf numFmtId="0" fontId="75" fillId="10" borderId="0" xfId="0" applyFont="1" applyFill="1" applyAlignment="1">
      <alignment horizontal="left" wrapText="1"/>
    </xf>
    <xf numFmtId="0" fontId="83" fillId="10" borderId="0" xfId="0" applyFont="1" applyFill="1" applyAlignment="1">
      <alignment horizontal="left" wrapText="1"/>
    </xf>
    <xf numFmtId="0" fontId="14" fillId="33" borderId="33" xfId="0" applyFont="1" applyFill="1" applyBorder="1" applyAlignment="1" applyProtection="1">
      <alignment horizontal="left" vertical="top" wrapText="1"/>
      <protection/>
    </xf>
    <xf numFmtId="0" fontId="14" fillId="33" borderId="16" xfId="0" applyFont="1" applyFill="1" applyBorder="1" applyAlignment="1" applyProtection="1">
      <alignment horizontal="left" vertical="top" wrapText="1"/>
      <protection/>
    </xf>
    <xf numFmtId="0" fontId="14" fillId="33" borderId="15" xfId="0" applyFont="1" applyFill="1" applyBorder="1" applyAlignment="1" applyProtection="1">
      <alignment horizontal="left" vertical="top" wrapText="1"/>
      <protection/>
    </xf>
    <xf numFmtId="0" fontId="14" fillId="33" borderId="43" xfId="0" applyFont="1" applyFill="1" applyBorder="1" applyAlignment="1" applyProtection="1">
      <alignment horizontal="center" vertical="top" wrapText="1"/>
      <protection/>
    </xf>
    <xf numFmtId="0" fontId="14" fillId="33" borderId="17" xfId="0" applyFont="1" applyFill="1" applyBorder="1" applyAlignment="1" applyProtection="1">
      <alignment horizontal="center" vertical="top" wrapText="1"/>
      <protection/>
    </xf>
    <xf numFmtId="0" fontId="8" fillId="0" borderId="0" xfId="0" applyFont="1" applyFill="1" applyBorder="1" applyAlignment="1" applyProtection="1">
      <alignment horizontal="center" vertical="top" wrapText="1"/>
      <protection/>
    </xf>
    <xf numFmtId="0" fontId="0" fillId="0" borderId="40" xfId="0" applyFill="1" applyBorder="1" applyAlignment="1">
      <alignment horizontal="left" vertical="top" wrapText="1"/>
    </xf>
    <xf numFmtId="0" fontId="2" fillId="33" borderId="18" xfId="0"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 fillId="33" borderId="20" xfId="0" applyFont="1" applyFill="1" applyBorder="1" applyAlignment="1" applyProtection="1">
      <alignment horizontal="center"/>
      <protection locked="0"/>
    </xf>
    <xf numFmtId="0" fontId="67" fillId="33" borderId="33" xfId="53" applyFill="1" applyBorder="1" applyAlignment="1" applyProtection="1">
      <alignment horizontal="center"/>
      <protection locked="0"/>
    </xf>
    <xf numFmtId="0" fontId="2" fillId="33" borderId="16"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5" fillId="10" borderId="0" xfId="0" applyFont="1" applyFill="1" applyBorder="1" applyAlignment="1" applyProtection="1">
      <alignment horizontal="left"/>
      <protection/>
    </xf>
    <xf numFmtId="0" fontId="2" fillId="33" borderId="33" xfId="0" applyFont="1" applyFill="1" applyBorder="1" applyAlignment="1" applyProtection="1">
      <alignment horizontal="center"/>
      <protection locked="0"/>
    </xf>
    <xf numFmtId="0" fontId="3" fillId="10" borderId="24"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11" fillId="10" borderId="19" xfId="0" applyFont="1" applyFill="1" applyBorder="1" applyAlignment="1" applyProtection="1">
      <alignment horizontal="center" wrapText="1"/>
      <protection/>
    </xf>
    <xf numFmtId="0" fontId="2" fillId="33" borderId="33" xfId="0" applyFont="1" applyFill="1" applyBorder="1" applyAlignment="1" applyProtection="1">
      <alignment horizontal="left" vertical="top" wrapText="1"/>
      <protection/>
    </xf>
    <xf numFmtId="0" fontId="2" fillId="33" borderId="15" xfId="0" applyFont="1" applyFill="1" applyBorder="1" applyAlignment="1" applyProtection="1">
      <alignment horizontal="left" vertical="top" wrapText="1"/>
      <protection/>
    </xf>
    <xf numFmtId="0" fontId="14" fillId="33" borderId="33" xfId="0" applyFont="1" applyFill="1" applyBorder="1" applyAlignment="1" applyProtection="1">
      <alignment horizontal="left" vertical="top" wrapText="1"/>
      <protection/>
    </xf>
    <xf numFmtId="0" fontId="14" fillId="33" borderId="15" xfId="0" applyFont="1" applyFill="1" applyBorder="1" applyAlignment="1" applyProtection="1">
      <alignment horizontal="left" vertical="top" wrapText="1"/>
      <protection/>
    </xf>
    <xf numFmtId="0" fontId="14" fillId="33" borderId="44" xfId="0" applyFont="1" applyFill="1" applyBorder="1" applyAlignment="1" applyProtection="1">
      <alignment horizontal="left" vertical="center" wrapText="1"/>
      <protection/>
    </xf>
    <xf numFmtId="0" fontId="14" fillId="33" borderId="45" xfId="0" applyFont="1" applyFill="1" applyBorder="1" applyAlignment="1" applyProtection="1">
      <alignment horizontal="left" vertical="center" wrapText="1"/>
      <protection/>
    </xf>
    <xf numFmtId="0" fontId="14" fillId="33" borderId="46" xfId="0" applyFont="1" applyFill="1" applyBorder="1" applyAlignment="1" applyProtection="1">
      <alignment horizontal="left" vertical="center" wrapText="1"/>
      <protection/>
    </xf>
    <xf numFmtId="0" fontId="14" fillId="33" borderId="41" xfId="0" applyFont="1" applyFill="1" applyBorder="1" applyAlignment="1" applyProtection="1">
      <alignment horizontal="left" vertical="center" wrapText="1"/>
      <protection/>
    </xf>
    <xf numFmtId="0" fontId="14" fillId="33" borderId="47" xfId="0" applyFont="1" applyFill="1" applyBorder="1" applyAlignment="1" applyProtection="1">
      <alignment horizontal="left" vertical="center" wrapText="1"/>
      <protection/>
    </xf>
    <xf numFmtId="0" fontId="14" fillId="33" borderId="42" xfId="0" applyFont="1" applyFill="1" applyBorder="1" applyAlignment="1" applyProtection="1">
      <alignment horizontal="left" vertical="center" wrapText="1"/>
      <protection/>
    </xf>
    <xf numFmtId="0" fontId="14" fillId="33" borderId="39" xfId="0" applyFont="1" applyFill="1" applyBorder="1" applyAlignment="1" applyProtection="1">
      <alignment horizontal="left" vertical="center" wrapText="1"/>
      <protection/>
    </xf>
    <xf numFmtId="0" fontId="14" fillId="33" borderId="48" xfId="0" applyFont="1" applyFill="1" applyBorder="1" applyAlignment="1" applyProtection="1">
      <alignment horizontal="left" vertical="center" wrapText="1"/>
      <protection/>
    </xf>
    <xf numFmtId="0" fontId="14" fillId="33" borderId="40"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top" wrapText="1"/>
      <protection/>
    </xf>
    <xf numFmtId="0" fontId="11" fillId="0" borderId="19" xfId="0" applyFont="1" applyFill="1" applyBorder="1" applyAlignment="1" applyProtection="1">
      <alignment horizontal="left" vertical="top" wrapText="1"/>
      <protection/>
    </xf>
    <xf numFmtId="0" fontId="11" fillId="0" borderId="20" xfId="0" applyFont="1" applyFill="1" applyBorder="1" applyAlignment="1" applyProtection="1">
      <alignment horizontal="left" vertical="top" wrapText="1"/>
      <protection/>
    </xf>
    <xf numFmtId="0" fontId="11" fillId="0" borderId="21"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1" fillId="0" borderId="22" xfId="0" applyFont="1" applyFill="1" applyBorder="1" applyAlignment="1" applyProtection="1">
      <alignment horizontal="left" vertical="top" wrapText="1"/>
      <protection/>
    </xf>
    <xf numFmtId="0" fontId="11" fillId="0" borderId="23" xfId="0" applyFont="1" applyFill="1" applyBorder="1" applyAlignment="1" applyProtection="1">
      <alignment horizontal="left" vertical="top" wrapText="1"/>
      <protection/>
    </xf>
    <xf numFmtId="0" fontId="11" fillId="0" borderId="24" xfId="0" applyFont="1" applyFill="1" applyBorder="1" applyAlignment="1" applyProtection="1">
      <alignment horizontal="left" vertical="top" wrapText="1"/>
      <protection/>
    </xf>
    <xf numFmtId="0" fontId="11" fillId="0" borderId="25" xfId="0" applyFont="1" applyFill="1" applyBorder="1" applyAlignment="1" applyProtection="1">
      <alignment horizontal="left" vertical="top" wrapText="1"/>
      <protection/>
    </xf>
    <xf numFmtId="0" fontId="2" fillId="33" borderId="15" xfId="0" applyFont="1" applyFill="1" applyBorder="1" applyAlignment="1" applyProtection="1">
      <alignment horizontal="left" vertical="top" wrapText="1"/>
      <protection/>
    </xf>
    <xf numFmtId="0" fontId="88" fillId="33" borderId="33"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center" wrapText="1"/>
      <protection/>
    </xf>
    <xf numFmtId="0" fontId="2" fillId="33" borderId="33" xfId="0" applyFont="1" applyFill="1" applyBorder="1" applyAlignment="1" applyProtection="1">
      <alignment horizontal="left" vertical="center" wrapText="1"/>
      <protection/>
    </xf>
    <xf numFmtId="0" fontId="21" fillId="10" borderId="0" xfId="0" applyFont="1" applyFill="1" applyBorder="1" applyAlignment="1" applyProtection="1">
      <alignment horizontal="left" vertical="center" wrapText="1"/>
      <protection/>
    </xf>
    <xf numFmtId="0" fontId="14" fillId="0" borderId="33" xfId="0" applyFont="1" applyFill="1" applyBorder="1" applyAlignment="1" applyProtection="1">
      <alignment horizontal="left" vertical="center" wrapText="1"/>
      <protection/>
    </xf>
    <xf numFmtId="0" fontId="14" fillId="0" borderId="16" xfId="0" applyFont="1" applyFill="1" applyBorder="1" applyAlignment="1" applyProtection="1">
      <alignment horizontal="left" vertical="center" wrapText="1"/>
      <protection/>
    </xf>
    <xf numFmtId="0" fontId="14" fillId="0" borderId="15" xfId="0" applyFont="1" applyFill="1" applyBorder="1" applyAlignment="1" applyProtection="1">
      <alignment horizontal="left" vertical="center" wrapText="1"/>
      <protection/>
    </xf>
    <xf numFmtId="0" fontId="2" fillId="33" borderId="33" xfId="0" applyFont="1" applyFill="1" applyBorder="1" applyAlignment="1" applyProtection="1">
      <alignment horizontal="center"/>
      <protection locked="0"/>
    </xf>
    <xf numFmtId="0" fontId="2" fillId="33" borderId="37" xfId="0" applyFont="1" applyFill="1" applyBorder="1" applyAlignment="1" applyProtection="1">
      <alignment horizontal="left" vertical="top" wrapText="1"/>
      <protection/>
    </xf>
    <xf numFmtId="0" fontId="14" fillId="33" borderId="49" xfId="0" applyFont="1" applyFill="1" applyBorder="1" applyAlignment="1" applyProtection="1">
      <alignment horizontal="left" vertical="center" wrapText="1"/>
      <protection/>
    </xf>
    <xf numFmtId="0" fontId="53" fillId="0" borderId="50" xfId="0" applyFont="1" applyBorder="1" applyAlignment="1">
      <alignment horizontal="left" vertical="center" wrapText="1"/>
    </xf>
    <xf numFmtId="0" fontId="53" fillId="0" borderId="51" xfId="0" applyFont="1" applyBorder="1" applyAlignment="1">
      <alignment horizontal="left" vertical="center" wrapText="1"/>
    </xf>
    <xf numFmtId="0" fontId="3" fillId="10" borderId="49" xfId="0" applyFont="1" applyFill="1" applyBorder="1" applyAlignment="1" applyProtection="1">
      <alignment vertical="center" wrapText="1"/>
      <protection/>
    </xf>
    <xf numFmtId="0" fontId="0" fillId="0" borderId="51" xfId="0" applyBorder="1" applyAlignment="1">
      <alignment vertical="center" wrapText="1"/>
    </xf>
    <xf numFmtId="0" fontId="83" fillId="10" borderId="49" xfId="0" applyFont="1" applyFill="1" applyBorder="1" applyAlignment="1">
      <alignment horizontal="left" vertical="center" wrapText="1"/>
    </xf>
    <xf numFmtId="0" fontId="0" fillId="0" borderId="51" xfId="0" applyBorder="1" applyAlignment="1">
      <alignment horizontal="left" vertical="center" wrapText="1"/>
    </xf>
    <xf numFmtId="0" fontId="88" fillId="33" borderId="37" xfId="0" applyFont="1" applyFill="1" applyBorder="1" applyAlignment="1" applyProtection="1">
      <alignment horizontal="left" vertical="center" wrapText="1"/>
      <protection/>
    </xf>
    <xf numFmtId="0" fontId="0" fillId="0" borderId="16" xfId="0" applyBorder="1" applyAlignment="1">
      <alignment/>
    </xf>
    <xf numFmtId="0" fontId="0" fillId="0" borderId="15" xfId="0" applyBorder="1" applyAlignment="1">
      <alignment/>
    </xf>
    <xf numFmtId="0" fontId="85" fillId="10" borderId="19" xfId="0" applyFont="1" applyFill="1" applyBorder="1" applyAlignment="1">
      <alignment horizontal="center"/>
    </xf>
    <xf numFmtId="0" fontId="3" fillId="33" borderId="37" xfId="0" applyFont="1" applyFill="1" applyBorder="1" applyAlignment="1" applyProtection="1">
      <alignment horizontal="center" vertical="center" wrapText="1"/>
      <protection/>
    </xf>
    <xf numFmtId="0" fontId="92" fillId="34" borderId="13" xfId="0" applyFont="1" applyFill="1" applyBorder="1" applyAlignment="1">
      <alignment horizontal="center"/>
    </xf>
    <xf numFmtId="0" fontId="78" fillId="0" borderId="33" xfId="0" applyFont="1" applyFill="1" applyBorder="1" applyAlignment="1">
      <alignment horizontal="center"/>
    </xf>
    <xf numFmtId="0" fontId="78" fillId="0" borderId="52" xfId="0" applyFont="1" applyFill="1" applyBorder="1" applyAlignment="1">
      <alignment horizontal="center"/>
    </xf>
    <xf numFmtId="0" fontId="81" fillId="10" borderId="24" xfId="0" applyFont="1" applyFill="1" applyBorder="1" applyAlignment="1">
      <alignment/>
    </xf>
    <xf numFmtId="0" fontId="67" fillId="10" borderId="23" xfId="53" applyFill="1" applyBorder="1" applyAlignment="1" applyProtection="1">
      <alignment horizontal="center" vertical="top" wrapText="1"/>
      <protection/>
    </xf>
    <xf numFmtId="0" fontId="67" fillId="10" borderId="24" xfId="53" applyFill="1" applyBorder="1" applyAlignment="1" applyProtection="1">
      <alignment horizontal="center" vertical="top" wrapText="1"/>
      <protection/>
    </xf>
    <xf numFmtId="0" fontId="67" fillId="10" borderId="25" xfId="53" applyFill="1" applyBorder="1" applyAlignment="1" applyProtection="1">
      <alignment horizontal="center" vertical="top" wrapText="1"/>
      <protection/>
    </xf>
    <xf numFmtId="0" fontId="93" fillId="33" borderId="33" xfId="0" applyFont="1" applyFill="1" applyBorder="1" applyAlignment="1">
      <alignment horizontal="center" vertical="center"/>
    </xf>
    <xf numFmtId="0" fontId="93" fillId="33" borderId="16" xfId="0" applyFont="1" applyFill="1" applyBorder="1" applyAlignment="1">
      <alignment horizontal="center" vertical="center"/>
    </xf>
    <xf numFmtId="0" fontId="93" fillId="33" borderId="15" xfId="0" applyFont="1" applyFill="1" applyBorder="1" applyAlignment="1">
      <alignment horizontal="center" vertical="center"/>
    </xf>
    <xf numFmtId="0" fontId="94" fillId="34" borderId="33" xfId="0" applyFont="1" applyFill="1" applyBorder="1" applyAlignment="1">
      <alignment horizontal="center"/>
    </xf>
    <xf numFmtId="0" fontId="94" fillId="34" borderId="16" xfId="0" applyFont="1" applyFill="1" applyBorder="1" applyAlignment="1">
      <alignment horizontal="center"/>
    </xf>
    <xf numFmtId="0" fontId="94" fillId="34" borderId="15" xfId="0" applyFont="1" applyFill="1" applyBorder="1" applyAlignment="1">
      <alignment horizontal="center"/>
    </xf>
    <xf numFmtId="0" fontId="84" fillId="34" borderId="33" xfId="0" applyFont="1" applyFill="1" applyBorder="1" applyAlignment="1">
      <alignment horizontal="center" vertical="center" wrapText="1"/>
    </xf>
    <xf numFmtId="0" fontId="84" fillId="34" borderId="15" xfId="0" applyFont="1" applyFill="1" applyBorder="1" applyAlignment="1">
      <alignment horizontal="center" vertical="center" wrapText="1"/>
    </xf>
    <xf numFmtId="0" fontId="75" fillId="10" borderId="33" xfId="0" applyFont="1" applyFill="1" applyBorder="1" applyAlignment="1">
      <alignment horizontal="left" vertical="top" wrapText="1"/>
    </xf>
    <xf numFmtId="0" fontId="76" fillId="10" borderId="15" xfId="0" applyFont="1" applyFill="1" applyBorder="1" applyAlignment="1">
      <alignment horizontal="left" vertical="top" wrapText="1"/>
    </xf>
    <xf numFmtId="0" fontId="77" fillId="34" borderId="33" xfId="0" applyFont="1" applyFill="1" applyBorder="1" applyAlignment="1">
      <alignment horizontal="center" vertical="center" wrapText="1"/>
    </xf>
    <xf numFmtId="0" fontId="77" fillId="34" borderId="15" xfId="0" applyFont="1" applyFill="1" applyBorder="1" applyAlignment="1">
      <alignment horizontal="center" vertical="center" wrapText="1"/>
    </xf>
    <xf numFmtId="0" fontId="2" fillId="10" borderId="33" xfId="0" applyFont="1" applyFill="1" applyBorder="1" applyAlignment="1">
      <alignment horizontal="left" vertical="top" wrapText="1"/>
    </xf>
    <xf numFmtId="0" fontId="76" fillId="10" borderId="33" xfId="0" applyFont="1" applyFill="1" applyBorder="1" applyAlignment="1">
      <alignment horizontal="center" vertical="top" wrapText="1"/>
    </xf>
    <xf numFmtId="0" fontId="76" fillId="10" borderId="15" xfId="0" applyFont="1" applyFill="1" applyBorder="1" applyAlignment="1">
      <alignment horizontal="center" vertical="top" wrapText="1"/>
    </xf>
    <xf numFmtId="0" fontId="79" fillId="10" borderId="19" xfId="0" applyFont="1" applyFill="1" applyBorder="1" applyAlignment="1">
      <alignment horizontal="center" vertical="center"/>
    </xf>
    <xf numFmtId="0" fontId="19" fillId="10" borderId="18" xfId="0" applyFont="1" applyFill="1" applyBorder="1" applyAlignment="1">
      <alignment horizontal="center" vertical="top" wrapText="1"/>
    </xf>
    <xf numFmtId="0" fontId="76" fillId="10" borderId="19" xfId="0" applyFont="1" applyFill="1" applyBorder="1" applyAlignment="1">
      <alignment horizontal="center" vertical="top" wrapText="1"/>
    </xf>
    <xf numFmtId="0" fontId="76" fillId="10" borderId="20" xfId="0" applyFont="1" applyFill="1" applyBorder="1" applyAlignment="1">
      <alignment horizontal="center" vertical="top" wrapText="1"/>
    </xf>
    <xf numFmtId="0" fontId="76" fillId="10" borderId="23" xfId="0" applyFont="1" applyFill="1" applyBorder="1" applyAlignment="1">
      <alignment horizontal="center" vertical="top" wrapText="1"/>
    </xf>
    <xf numFmtId="0" fontId="76" fillId="10" borderId="24" xfId="0" applyFont="1" applyFill="1" applyBorder="1" applyAlignment="1">
      <alignment horizontal="center" vertical="top" wrapText="1"/>
    </xf>
    <xf numFmtId="0" fontId="76" fillId="10" borderId="25" xfId="0" applyFont="1" applyFill="1" applyBorder="1" applyAlignment="1">
      <alignment horizontal="center" vertical="top" wrapText="1"/>
    </xf>
    <xf numFmtId="0" fontId="75" fillId="10" borderId="15" xfId="0" applyFont="1" applyFill="1" applyBorder="1" applyAlignment="1">
      <alignment horizontal="left" vertical="top" wrapText="1"/>
    </xf>
    <xf numFmtId="0" fontId="76" fillId="33" borderId="0" xfId="0" applyFont="1" applyFill="1" applyBorder="1" applyAlignment="1">
      <alignment horizontal="center" vertical="top" wrapText="1"/>
    </xf>
    <xf numFmtId="0" fontId="77" fillId="34" borderId="16" xfId="0" applyFont="1" applyFill="1" applyBorder="1" applyAlignment="1">
      <alignment horizontal="center" vertical="center" wrapText="1"/>
    </xf>
    <xf numFmtId="0" fontId="2" fillId="10" borderId="3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0</xdr:row>
      <xdr:rowOff>171450</xdr:rowOff>
    </xdr:from>
    <xdr:to>
      <xdr:col>2</xdr:col>
      <xdr:colOff>895350</xdr:colOff>
      <xdr:row>6</xdr:row>
      <xdr:rowOff>66675</xdr:rowOff>
    </xdr:to>
    <xdr:sp>
      <xdr:nvSpPr>
        <xdr:cNvPr id="1" name="AutoShape 4"/>
        <xdr:cNvSpPr>
          <a:spLocks noChangeAspect="1"/>
        </xdr:cNvSpPr>
      </xdr:nvSpPr>
      <xdr:spPr>
        <a:xfrm>
          <a:off x="828675" y="17145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8</xdr:col>
      <xdr:colOff>1676400</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1620500" y="304800"/>
          <a:ext cx="157162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vshen.nurmuhamedov@undp.org" TargetMode="External" /><Relationship Id="rId2" Type="http://schemas.openxmlformats.org/officeDocument/2006/relationships/hyperlink" Target="mailto:durikov@mail.ru" TargetMode="External" /><Relationship Id="rId3" Type="http://schemas.openxmlformats.org/officeDocument/2006/relationships/hyperlink" Target="mailto:ahmed.shadurdyev@undp.org" TargetMode="External" /><Relationship Id="rId4" Type="http://schemas.openxmlformats.org/officeDocument/2006/relationships/hyperlink" Target="mailto:durikov@mail.ru"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hmed.shadurdyev@undp.org"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177"/>
  <sheetViews>
    <sheetView zoomScalePageLayoutView="0" workbookViewId="0" topLeftCell="A36">
      <selection activeCell="D45" sqref="D45"/>
    </sheetView>
  </sheetViews>
  <sheetFormatPr defaultColWidth="102.28125" defaultRowHeight="15"/>
  <cols>
    <col min="1" max="1" width="2.57421875" style="1" customWidth="1"/>
    <col min="2" max="2" width="10.8515625" style="146" customWidth="1"/>
    <col min="3" max="3" width="14.8515625" style="146" customWidth="1"/>
    <col min="4" max="4" width="87.140625" style="1" customWidth="1"/>
    <col min="5" max="5" width="3.7109375" style="1" customWidth="1"/>
    <col min="6" max="6" width="16.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47"/>
      <c r="C2" s="148"/>
      <c r="D2" s="82"/>
      <c r="E2" s="83"/>
    </row>
    <row r="3" spans="2:5" ht="19.5" thickBot="1">
      <c r="B3" s="149"/>
      <c r="C3" s="150"/>
      <c r="D3" s="94" t="s">
        <v>257</v>
      </c>
      <c r="E3" s="85"/>
    </row>
    <row r="4" spans="2:5" ht="15.75" thickBot="1">
      <c r="B4" s="149"/>
      <c r="C4" s="150"/>
      <c r="D4" s="84"/>
      <c r="E4" s="85"/>
    </row>
    <row r="5" spans="2:5" ht="15.75" thickBot="1">
      <c r="B5" s="149"/>
      <c r="C5" s="153" t="s">
        <v>302</v>
      </c>
      <c r="D5" s="197" t="s">
        <v>379</v>
      </c>
      <c r="E5" s="85"/>
    </row>
    <row r="6" spans="2:16" s="3" customFormat="1" ht="15.75" thickBot="1">
      <c r="B6" s="151"/>
      <c r="C6" s="92"/>
      <c r="D6" s="52"/>
      <c r="E6" s="50"/>
      <c r="G6" s="2"/>
      <c r="H6" s="2"/>
      <c r="I6" s="2"/>
      <c r="J6" s="2"/>
      <c r="K6" s="2"/>
      <c r="L6" s="2"/>
      <c r="M6" s="2"/>
      <c r="N6" s="2"/>
      <c r="O6" s="2"/>
      <c r="P6" s="2"/>
    </row>
    <row r="7" spans="2:16" s="3" customFormat="1" ht="30.75" customHeight="1" thickBot="1">
      <c r="B7" s="151"/>
      <c r="C7" s="86" t="s">
        <v>214</v>
      </c>
      <c r="D7" s="170" t="s">
        <v>328</v>
      </c>
      <c r="E7" s="50"/>
      <c r="G7" s="2"/>
      <c r="H7" s="2"/>
      <c r="I7" s="2"/>
      <c r="J7" s="2"/>
      <c r="K7" s="2"/>
      <c r="L7" s="2"/>
      <c r="M7" s="2"/>
      <c r="N7" s="2"/>
      <c r="O7" s="2"/>
      <c r="P7" s="2"/>
    </row>
    <row r="8" spans="2:16" s="3" customFormat="1" ht="15" hidden="1">
      <c r="B8" s="149"/>
      <c r="C8" s="150"/>
      <c r="D8" s="84"/>
      <c r="E8" s="50"/>
      <c r="G8" s="2"/>
      <c r="H8" s="2"/>
      <c r="I8" s="2"/>
      <c r="J8" s="2"/>
      <c r="K8" s="2"/>
      <c r="L8" s="2"/>
      <c r="M8" s="2"/>
      <c r="N8" s="2"/>
      <c r="O8" s="2"/>
      <c r="P8" s="2"/>
    </row>
    <row r="9" spans="2:16" s="3" customFormat="1" ht="15" hidden="1">
      <c r="B9" s="149"/>
      <c r="C9" s="150"/>
      <c r="D9" s="84"/>
      <c r="E9" s="50"/>
      <c r="G9" s="2"/>
      <c r="H9" s="2"/>
      <c r="I9" s="2"/>
      <c r="J9" s="2"/>
      <c r="K9" s="2"/>
      <c r="L9" s="2"/>
      <c r="M9" s="2"/>
      <c r="N9" s="2"/>
      <c r="O9" s="2"/>
      <c r="P9" s="2"/>
    </row>
    <row r="10" spans="2:16" s="3" customFormat="1" ht="15" hidden="1">
      <c r="B10" s="149"/>
      <c r="C10" s="150"/>
      <c r="D10" s="84"/>
      <c r="E10" s="50"/>
      <c r="G10" s="2"/>
      <c r="H10" s="2"/>
      <c r="I10" s="2"/>
      <c r="J10" s="2"/>
      <c r="K10" s="2"/>
      <c r="L10" s="2"/>
      <c r="M10" s="2"/>
      <c r="N10" s="2"/>
      <c r="O10" s="2"/>
      <c r="P10" s="2"/>
    </row>
    <row r="11" spans="2:16" s="3" customFormat="1" ht="15" hidden="1">
      <c r="B11" s="149"/>
      <c r="C11" s="150"/>
      <c r="D11" s="84"/>
      <c r="E11" s="50"/>
      <c r="G11" s="2"/>
      <c r="H11" s="2"/>
      <c r="I11" s="2"/>
      <c r="J11" s="2"/>
      <c r="K11" s="2"/>
      <c r="L11" s="2"/>
      <c r="M11" s="2"/>
      <c r="N11" s="2"/>
      <c r="O11" s="2"/>
      <c r="P11" s="2"/>
    </row>
    <row r="12" spans="2:16" s="3" customFormat="1" ht="15.75" thickBot="1">
      <c r="B12" s="151"/>
      <c r="C12" s="92"/>
      <c r="D12" s="52"/>
      <c r="E12" s="50"/>
      <c r="G12" s="2"/>
      <c r="H12" s="2"/>
      <c r="I12" s="2"/>
      <c r="J12" s="2"/>
      <c r="K12" s="2"/>
      <c r="L12" s="2"/>
      <c r="M12" s="2"/>
      <c r="N12" s="2"/>
      <c r="O12" s="2"/>
      <c r="P12" s="2"/>
    </row>
    <row r="13" spans="2:16" s="3" customFormat="1" ht="110.25" customHeight="1" thickBot="1">
      <c r="B13" s="151"/>
      <c r="C13" s="87" t="s">
        <v>0</v>
      </c>
      <c r="D13" s="170" t="s">
        <v>359</v>
      </c>
      <c r="E13" s="50"/>
      <c r="G13" s="2"/>
      <c r="H13" s="2"/>
      <c r="I13" s="2"/>
      <c r="J13" s="2"/>
      <c r="K13" s="2"/>
      <c r="L13" s="2"/>
      <c r="M13" s="2"/>
      <c r="N13" s="2"/>
      <c r="O13" s="2"/>
      <c r="P13" s="2"/>
    </row>
    <row r="14" spans="2:16" s="3" customFormat="1" ht="15.75" thickBot="1">
      <c r="B14" s="151"/>
      <c r="C14" s="92"/>
      <c r="D14" s="52"/>
      <c r="E14" s="50"/>
      <c r="G14" s="2"/>
      <c r="H14" s="2" t="s">
        <v>1</v>
      </c>
      <c r="I14" s="2" t="s">
        <v>2</v>
      </c>
      <c r="J14" s="2"/>
      <c r="K14" s="2" t="s">
        <v>3</v>
      </c>
      <c r="L14" s="2" t="s">
        <v>4</v>
      </c>
      <c r="M14" s="2" t="s">
        <v>5</v>
      </c>
      <c r="N14" s="2" t="s">
        <v>6</v>
      </c>
      <c r="O14" s="2" t="s">
        <v>7</v>
      </c>
      <c r="P14" s="2" t="s">
        <v>8</v>
      </c>
    </row>
    <row r="15" spans="2:16" s="3" customFormat="1" ht="15">
      <c r="B15" s="151"/>
      <c r="C15" s="88" t="s">
        <v>204</v>
      </c>
      <c r="D15" s="171" t="s">
        <v>350</v>
      </c>
      <c r="E15" s="50"/>
      <c r="G15" s="2"/>
      <c r="H15" s="4" t="s">
        <v>9</v>
      </c>
      <c r="I15" s="2" t="s">
        <v>10</v>
      </c>
      <c r="J15" s="2" t="s">
        <v>11</v>
      </c>
      <c r="K15" s="2" t="s">
        <v>12</v>
      </c>
      <c r="L15" s="2">
        <v>1</v>
      </c>
      <c r="M15" s="2">
        <v>1</v>
      </c>
      <c r="N15" s="2" t="s">
        <v>13</v>
      </c>
      <c r="O15" s="2" t="s">
        <v>14</v>
      </c>
      <c r="P15" s="2" t="s">
        <v>15</v>
      </c>
    </row>
    <row r="16" spans="2:16" s="3" customFormat="1" ht="27" customHeight="1">
      <c r="B16" s="262" t="s">
        <v>289</v>
      </c>
      <c r="C16" s="263"/>
      <c r="D16" s="172" t="s">
        <v>347</v>
      </c>
      <c r="E16" s="50"/>
      <c r="F16" s="216"/>
      <c r="G16" s="2"/>
      <c r="H16" s="4" t="s">
        <v>16</v>
      </c>
      <c r="I16" s="2" t="s">
        <v>17</v>
      </c>
      <c r="J16" s="2" t="s">
        <v>18</v>
      </c>
      <c r="K16" s="2" t="s">
        <v>19</v>
      </c>
      <c r="L16" s="2">
        <v>2</v>
      </c>
      <c r="M16" s="2">
        <v>2</v>
      </c>
      <c r="N16" s="2" t="s">
        <v>20</v>
      </c>
      <c r="O16" s="2" t="s">
        <v>21</v>
      </c>
      <c r="P16" s="2" t="s">
        <v>22</v>
      </c>
    </row>
    <row r="17" spans="2:16" s="3" customFormat="1" ht="15">
      <c r="B17" s="151"/>
      <c r="C17" s="88" t="s">
        <v>210</v>
      </c>
      <c r="D17" s="202" t="s">
        <v>356</v>
      </c>
      <c r="E17" s="50"/>
      <c r="G17" s="2"/>
      <c r="H17" s="4" t="s">
        <v>23</v>
      </c>
      <c r="I17" s="2" t="s">
        <v>24</v>
      </c>
      <c r="J17" s="2"/>
      <c r="K17" s="2" t="s">
        <v>25</v>
      </c>
      <c r="L17" s="2">
        <v>3</v>
      </c>
      <c r="M17" s="2">
        <v>3</v>
      </c>
      <c r="N17" s="2" t="s">
        <v>26</v>
      </c>
      <c r="O17" s="2" t="s">
        <v>27</v>
      </c>
      <c r="P17" s="2" t="s">
        <v>28</v>
      </c>
    </row>
    <row r="18" spans="2:16" s="3" customFormat="1" ht="15.75" thickBot="1">
      <c r="B18" s="152"/>
      <c r="C18" s="87" t="s">
        <v>205</v>
      </c>
      <c r="D18" s="173" t="s">
        <v>188</v>
      </c>
      <c r="E18" s="50"/>
      <c r="G18" s="2"/>
      <c r="H18" s="4" t="s">
        <v>29</v>
      </c>
      <c r="I18" s="2"/>
      <c r="J18" s="2"/>
      <c r="K18" s="2" t="s">
        <v>30</v>
      </c>
      <c r="L18" s="2">
        <v>5</v>
      </c>
      <c r="M18" s="2">
        <v>5</v>
      </c>
      <c r="N18" s="2" t="s">
        <v>31</v>
      </c>
      <c r="O18" s="2" t="s">
        <v>32</v>
      </c>
      <c r="P18" s="2" t="s">
        <v>33</v>
      </c>
    </row>
    <row r="19" spans="2:16" s="3" customFormat="1" ht="80.25" customHeight="1" thickBot="1">
      <c r="B19" s="265" t="s">
        <v>206</v>
      </c>
      <c r="C19" s="266"/>
      <c r="D19" s="201" t="s">
        <v>355</v>
      </c>
      <c r="E19" s="50"/>
      <c r="G19" s="2"/>
      <c r="H19" s="4" t="s">
        <v>34</v>
      </c>
      <c r="I19" s="2"/>
      <c r="J19" s="2"/>
      <c r="K19" s="2" t="s">
        <v>35</v>
      </c>
      <c r="L19" s="2"/>
      <c r="M19" s="2"/>
      <c r="N19" s="2"/>
      <c r="O19" s="2" t="s">
        <v>36</v>
      </c>
      <c r="P19" s="2" t="s">
        <v>37</v>
      </c>
    </row>
    <row r="20" spans="2:14" s="3" customFormat="1" ht="15">
      <c r="B20" s="151"/>
      <c r="C20" s="87"/>
      <c r="D20" s="52"/>
      <c r="E20" s="85"/>
      <c r="F20" s="4"/>
      <c r="G20" s="2"/>
      <c r="H20" s="2"/>
      <c r="J20" s="2"/>
      <c r="K20" s="2"/>
      <c r="L20" s="2"/>
      <c r="M20" s="2" t="s">
        <v>38</v>
      </c>
      <c r="N20" s="2" t="s">
        <v>39</v>
      </c>
    </row>
    <row r="21" spans="2:14" s="3" customFormat="1" ht="15">
      <c r="B21" s="151"/>
      <c r="C21" s="153" t="s">
        <v>209</v>
      </c>
      <c r="D21" s="52"/>
      <c r="E21" s="85"/>
      <c r="F21" s="4"/>
      <c r="G21" s="2"/>
      <c r="H21" s="2"/>
      <c r="J21" s="2"/>
      <c r="K21" s="2"/>
      <c r="L21" s="2"/>
      <c r="M21" s="2" t="s">
        <v>40</v>
      </c>
      <c r="N21" s="2" t="s">
        <v>41</v>
      </c>
    </row>
    <row r="22" spans="2:16" s="3" customFormat="1" ht="15.75" thickBot="1">
      <c r="B22" s="151"/>
      <c r="C22" s="154" t="s">
        <v>212</v>
      </c>
      <c r="D22" s="52"/>
      <c r="E22" s="50"/>
      <c r="G22" s="2"/>
      <c r="H22" s="4" t="s">
        <v>42</v>
      </c>
      <c r="I22" s="2"/>
      <c r="J22" s="2"/>
      <c r="L22" s="2"/>
      <c r="M22" s="2"/>
      <c r="N22" s="2"/>
      <c r="O22" s="2" t="s">
        <v>43</v>
      </c>
      <c r="P22" s="2" t="s">
        <v>44</v>
      </c>
    </row>
    <row r="23" spans="2:16" s="3" customFormat="1" ht="15">
      <c r="B23" s="262" t="s">
        <v>211</v>
      </c>
      <c r="C23" s="263"/>
      <c r="D23" s="260">
        <v>40850</v>
      </c>
      <c r="E23" s="50"/>
      <c r="G23" s="2"/>
      <c r="H23" s="4"/>
      <c r="I23" s="2"/>
      <c r="J23" s="2"/>
      <c r="L23" s="2"/>
      <c r="M23" s="2"/>
      <c r="N23" s="2"/>
      <c r="O23" s="2"/>
      <c r="P23" s="2"/>
    </row>
    <row r="24" spans="2:16" s="3" customFormat="1" ht="4.5" customHeight="1">
      <c r="B24" s="262"/>
      <c r="C24" s="263"/>
      <c r="D24" s="261"/>
      <c r="E24" s="50"/>
      <c r="G24" s="2"/>
      <c r="H24" s="4"/>
      <c r="I24" s="2"/>
      <c r="J24" s="2"/>
      <c r="L24" s="2"/>
      <c r="M24" s="2"/>
      <c r="N24" s="2"/>
      <c r="O24" s="2"/>
      <c r="P24" s="2"/>
    </row>
    <row r="25" spans="2:15" s="3" customFormat="1" ht="27.75" customHeight="1">
      <c r="B25" s="262" t="s">
        <v>295</v>
      </c>
      <c r="C25" s="263"/>
      <c r="D25" s="176">
        <v>40885</v>
      </c>
      <c r="E25" s="50"/>
      <c r="F25" s="2"/>
      <c r="G25" s="4"/>
      <c r="H25" s="2"/>
      <c r="I25" s="2"/>
      <c r="K25" s="2"/>
      <c r="L25" s="2"/>
      <c r="M25" s="2"/>
      <c r="N25" s="2" t="s">
        <v>45</v>
      </c>
      <c r="O25" s="2" t="s">
        <v>46</v>
      </c>
    </row>
    <row r="26" spans="2:15" s="3" customFormat="1" ht="32.25" customHeight="1">
      <c r="B26" s="262" t="s">
        <v>213</v>
      </c>
      <c r="C26" s="263"/>
      <c r="D26" s="174">
        <v>40817</v>
      </c>
      <c r="E26" s="50"/>
      <c r="F26" s="2"/>
      <c r="G26" s="4"/>
      <c r="H26" s="2"/>
      <c r="I26" s="2"/>
      <c r="K26" s="2"/>
      <c r="L26" s="2"/>
      <c r="M26" s="2"/>
      <c r="N26" s="2" t="s">
        <v>47</v>
      </c>
      <c r="O26" s="2" t="s">
        <v>48</v>
      </c>
    </row>
    <row r="27" spans="2:15" s="3" customFormat="1" ht="28.5" customHeight="1">
      <c r="B27" s="262" t="s">
        <v>294</v>
      </c>
      <c r="C27" s="263"/>
      <c r="D27" s="199">
        <v>41913</v>
      </c>
      <c r="E27" s="89"/>
      <c r="F27" s="2"/>
      <c r="G27" s="4"/>
      <c r="H27" s="2"/>
      <c r="I27" s="2"/>
      <c r="J27" s="2"/>
      <c r="K27" s="2"/>
      <c r="L27" s="2"/>
      <c r="M27" s="2"/>
      <c r="N27" s="2"/>
      <c r="O27" s="2"/>
    </row>
    <row r="28" spans="2:15" s="3" customFormat="1" ht="15.75" thickBot="1">
      <c r="B28" s="151"/>
      <c r="C28" s="88" t="s">
        <v>298</v>
      </c>
      <c r="D28" s="200">
        <v>42552</v>
      </c>
      <c r="E28" s="50"/>
      <c r="F28" s="2"/>
      <c r="G28" s="4"/>
      <c r="H28" s="2"/>
      <c r="I28" s="2"/>
      <c r="J28" s="2"/>
      <c r="K28" s="2"/>
      <c r="L28" s="2"/>
      <c r="M28" s="2"/>
      <c r="N28" s="2"/>
      <c r="O28" s="2"/>
    </row>
    <row r="29" spans="2:15" s="3" customFormat="1" ht="15">
      <c r="B29" s="151"/>
      <c r="C29" s="92"/>
      <c r="D29" s="90"/>
      <c r="E29" s="50"/>
      <c r="F29" s="2"/>
      <c r="G29" s="4"/>
      <c r="H29" s="2"/>
      <c r="I29" s="2"/>
      <c r="J29" s="2"/>
      <c r="K29" s="2"/>
      <c r="L29" s="2"/>
      <c r="M29" s="2"/>
      <c r="N29" s="2"/>
      <c r="O29" s="2"/>
    </row>
    <row r="30" spans="2:16" s="3" customFormat="1" ht="15.75" thickBot="1">
      <c r="B30" s="151"/>
      <c r="C30" s="92"/>
      <c r="D30" s="91" t="s">
        <v>49</v>
      </c>
      <c r="E30" s="50"/>
      <c r="G30" s="2"/>
      <c r="H30" s="4" t="s">
        <v>50</v>
      </c>
      <c r="I30" s="2"/>
      <c r="J30" s="2"/>
      <c r="K30" s="2"/>
      <c r="L30" s="2"/>
      <c r="M30" s="2"/>
      <c r="N30" s="2"/>
      <c r="O30" s="2"/>
      <c r="P30" s="2"/>
    </row>
    <row r="31" spans="2:16" s="3" customFormat="1" ht="165" customHeight="1" thickBot="1">
      <c r="B31" s="151"/>
      <c r="C31" s="92"/>
      <c r="D31" s="175" t="s">
        <v>368</v>
      </c>
      <c r="E31" s="50"/>
      <c r="F31" s="215"/>
      <c r="G31" s="2"/>
      <c r="H31" s="4" t="s">
        <v>51</v>
      </c>
      <c r="I31" s="2"/>
      <c r="J31" s="2"/>
      <c r="K31" s="2"/>
      <c r="L31" s="2"/>
      <c r="M31" s="2"/>
      <c r="N31" s="2"/>
      <c r="O31" s="2"/>
      <c r="P31" s="2"/>
    </row>
    <row r="32" spans="2:16" s="3" customFormat="1" ht="32.25" customHeight="1" thickBot="1">
      <c r="B32" s="262" t="s">
        <v>52</v>
      </c>
      <c r="C32" s="264"/>
      <c r="D32" s="52"/>
      <c r="E32" s="50"/>
      <c r="G32" s="2"/>
      <c r="H32" s="4" t="s">
        <v>53</v>
      </c>
      <c r="I32" s="2"/>
      <c r="J32" s="2"/>
      <c r="K32" s="2"/>
      <c r="L32" s="2"/>
      <c r="M32" s="2"/>
      <c r="N32" s="2"/>
      <c r="O32" s="2"/>
      <c r="P32" s="2"/>
    </row>
    <row r="33" spans="2:16" s="3" customFormat="1" ht="17.25" customHeight="1" thickBot="1">
      <c r="B33" s="151"/>
      <c r="C33" s="92"/>
      <c r="D33" s="175" t="s">
        <v>329</v>
      </c>
      <c r="E33" s="50"/>
      <c r="G33" s="2"/>
      <c r="H33" s="4" t="s">
        <v>54</v>
      </c>
      <c r="I33" s="2"/>
      <c r="J33" s="2"/>
      <c r="K33" s="2"/>
      <c r="L33" s="2"/>
      <c r="M33" s="2"/>
      <c r="N33" s="2"/>
      <c r="O33" s="2"/>
      <c r="P33" s="2"/>
    </row>
    <row r="34" spans="2:16" s="3" customFormat="1" ht="15">
      <c r="B34" s="151"/>
      <c r="C34" s="92"/>
      <c r="D34" s="52"/>
      <c r="E34" s="50"/>
      <c r="F34" s="5"/>
      <c r="G34" s="2"/>
      <c r="H34" s="4" t="s">
        <v>55</v>
      </c>
      <c r="I34" s="2"/>
      <c r="J34" s="2"/>
      <c r="K34" s="2"/>
      <c r="L34" s="2"/>
      <c r="M34" s="2"/>
      <c r="N34" s="2"/>
      <c r="O34" s="2"/>
      <c r="P34" s="2"/>
    </row>
    <row r="35" spans="2:16" s="3" customFormat="1" ht="15">
      <c r="B35" s="151"/>
      <c r="C35" s="155" t="s">
        <v>56</v>
      </c>
      <c r="D35" s="52"/>
      <c r="E35" s="50"/>
      <c r="G35" s="2"/>
      <c r="H35" s="4" t="s">
        <v>57</v>
      </c>
      <c r="I35" s="2"/>
      <c r="J35" s="2"/>
      <c r="K35" s="2"/>
      <c r="L35" s="2"/>
      <c r="M35" s="2"/>
      <c r="N35" s="2"/>
      <c r="O35" s="2"/>
      <c r="P35" s="2"/>
    </row>
    <row r="36" spans="2:16" s="3" customFormat="1" ht="31.5" customHeight="1" thickBot="1">
      <c r="B36" s="262" t="s">
        <v>58</v>
      </c>
      <c r="C36" s="264"/>
      <c r="D36" s="52"/>
      <c r="E36" s="50"/>
      <c r="G36" s="2"/>
      <c r="H36" s="4" t="s">
        <v>59</v>
      </c>
      <c r="I36" s="2"/>
      <c r="J36" s="2"/>
      <c r="K36" s="2"/>
      <c r="L36" s="2"/>
      <c r="M36" s="2"/>
      <c r="N36" s="2"/>
      <c r="O36" s="2"/>
      <c r="P36" s="2"/>
    </row>
    <row r="37" spans="2:16" s="3" customFormat="1" ht="15">
      <c r="B37" s="151"/>
      <c r="C37" s="92" t="s">
        <v>60</v>
      </c>
      <c r="D37" s="178" t="s">
        <v>335</v>
      </c>
      <c r="E37" s="50"/>
      <c r="G37" s="2"/>
      <c r="H37" s="4" t="s">
        <v>61</v>
      </c>
      <c r="I37" s="2"/>
      <c r="J37" s="2"/>
      <c r="K37" s="2"/>
      <c r="L37" s="2"/>
      <c r="M37" s="2"/>
      <c r="N37" s="2"/>
      <c r="O37" s="2"/>
      <c r="P37" s="2"/>
    </row>
    <row r="38" spans="2:16" s="3" customFormat="1" ht="15">
      <c r="B38" s="151"/>
      <c r="C38" s="92" t="s">
        <v>62</v>
      </c>
      <c r="D38" s="177" t="s">
        <v>361</v>
      </c>
      <c r="E38" s="50"/>
      <c r="G38" s="2"/>
      <c r="H38" s="4" t="s">
        <v>63</v>
      </c>
      <c r="I38" s="2"/>
      <c r="J38" s="2"/>
      <c r="K38" s="2"/>
      <c r="L38" s="2"/>
      <c r="M38" s="2"/>
      <c r="N38" s="2"/>
      <c r="O38" s="2"/>
      <c r="P38" s="2"/>
    </row>
    <row r="39" spans="2:16" s="3" customFormat="1" ht="15.75" thickBot="1">
      <c r="B39" s="151"/>
      <c r="C39" s="92" t="s">
        <v>64</v>
      </c>
      <c r="D39" s="19">
        <v>41388</v>
      </c>
      <c r="E39" s="50"/>
      <c r="G39" s="2"/>
      <c r="H39" s="4" t="s">
        <v>65</v>
      </c>
      <c r="I39" s="2"/>
      <c r="J39" s="2"/>
      <c r="K39" s="2"/>
      <c r="L39" s="2"/>
      <c r="M39" s="2"/>
      <c r="N39" s="2"/>
      <c r="O39" s="2"/>
      <c r="P39" s="2"/>
    </row>
    <row r="40" spans="2:16" s="3" customFormat="1" ht="15" customHeight="1" thickBot="1">
      <c r="B40" s="151"/>
      <c r="C40" s="88" t="s">
        <v>208</v>
      </c>
      <c r="D40" s="52"/>
      <c r="E40" s="50"/>
      <c r="G40" s="2"/>
      <c r="H40" s="4" t="s">
        <v>66</v>
      </c>
      <c r="I40" s="2"/>
      <c r="J40" s="2"/>
      <c r="K40" s="2"/>
      <c r="L40" s="2"/>
      <c r="M40" s="2"/>
      <c r="N40" s="2"/>
      <c r="O40" s="2"/>
      <c r="P40" s="2"/>
    </row>
    <row r="41" spans="2:16" s="3" customFormat="1" ht="29.25" customHeight="1">
      <c r="B41" s="151"/>
      <c r="C41" s="92" t="s">
        <v>60</v>
      </c>
      <c r="D41" s="178" t="s">
        <v>330</v>
      </c>
      <c r="E41" s="50"/>
      <c r="G41" s="2"/>
      <c r="H41" s="4" t="s">
        <v>67</v>
      </c>
      <c r="I41" s="2"/>
      <c r="J41" s="2"/>
      <c r="K41" s="2"/>
      <c r="L41" s="2"/>
      <c r="M41" s="2"/>
      <c r="N41" s="2"/>
      <c r="O41" s="2"/>
      <c r="P41" s="2"/>
    </row>
    <row r="42" spans="2:16" s="3" customFormat="1" ht="15">
      <c r="B42" s="151"/>
      <c r="C42" s="92" t="s">
        <v>62</v>
      </c>
      <c r="D42" s="179" t="s">
        <v>360</v>
      </c>
      <c r="E42" s="50"/>
      <c r="G42" s="2"/>
      <c r="H42" s="4" t="s">
        <v>68</v>
      </c>
      <c r="I42" s="2"/>
      <c r="J42" s="2"/>
      <c r="K42" s="2"/>
      <c r="L42" s="2"/>
      <c r="M42" s="2"/>
      <c r="N42" s="2"/>
      <c r="O42" s="2"/>
      <c r="P42" s="2"/>
    </row>
    <row r="43" spans="2:16" s="3" customFormat="1" ht="15.75" thickBot="1">
      <c r="B43" s="151"/>
      <c r="C43" s="92" t="s">
        <v>64</v>
      </c>
      <c r="D43" s="19">
        <v>41372</v>
      </c>
      <c r="E43" s="50"/>
      <c r="G43" s="2"/>
      <c r="H43" s="4" t="s">
        <v>69</v>
      </c>
      <c r="I43" s="2"/>
      <c r="J43" s="2"/>
      <c r="K43" s="2"/>
      <c r="L43" s="2"/>
      <c r="M43" s="2"/>
      <c r="N43" s="2"/>
      <c r="O43" s="2"/>
      <c r="P43" s="2"/>
    </row>
    <row r="44" spans="2:16" s="3" customFormat="1" ht="15.75" thickBot="1">
      <c r="B44" s="151"/>
      <c r="C44" s="88" t="s">
        <v>296</v>
      </c>
      <c r="D44" s="52"/>
      <c r="E44" s="50"/>
      <c r="G44" s="2"/>
      <c r="H44" s="4" t="s">
        <v>70</v>
      </c>
      <c r="I44" s="2"/>
      <c r="J44" s="2"/>
      <c r="K44" s="2"/>
      <c r="L44" s="2"/>
      <c r="M44" s="2"/>
      <c r="N44" s="2"/>
      <c r="O44" s="2"/>
      <c r="P44" s="2"/>
    </row>
    <row r="45" spans="2:16" s="3" customFormat="1" ht="15">
      <c r="B45" s="151"/>
      <c r="C45" s="92" t="s">
        <v>60</v>
      </c>
      <c r="D45" s="178" t="s">
        <v>331</v>
      </c>
      <c r="E45" s="50"/>
      <c r="G45" s="2"/>
      <c r="H45" s="4" t="s">
        <v>71</v>
      </c>
      <c r="I45" s="2"/>
      <c r="J45" s="2"/>
      <c r="K45" s="2"/>
      <c r="L45" s="2"/>
      <c r="M45" s="2"/>
      <c r="N45" s="2"/>
      <c r="O45" s="2"/>
      <c r="P45" s="2"/>
    </row>
    <row r="46" spans="2:16" s="3" customFormat="1" ht="15">
      <c r="B46" s="151"/>
      <c r="C46" s="92" t="s">
        <v>62</v>
      </c>
      <c r="D46" s="179" t="s">
        <v>332</v>
      </c>
      <c r="E46" s="50"/>
      <c r="G46" s="2"/>
      <c r="H46" s="4" t="s">
        <v>72</v>
      </c>
      <c r="I46" s="2"/>
      <c r="J46" s="2"/>
      <c r="K46" s="2"/>
      <c r="L46" s="2"/>
      <c r="M46" s="2"/>
      <c r="N46" s="2"/>
      <c r="O46" s="2"/>
      <c r="P46" s="2"/>
    </row>
    <row r="47" spans="1:8" ht="15.75" thickBot="1">
      <c r="A47" s="3"/>
      <c r="B47" s="151"/>
      <c r="C47" s="92" t="s">
        <v>64</v>
      </c>
      <c r="D47" s="19">
        <v>41372</v>
      </c>
      <c r="E47" s="50"/>
      <c r="H47" s="4" t="s">
        <v>73</v>
      </c>
    </row>
    <row r="48" spans="2:8" ht="15.75" thickBot="1">
      <c r="B48" s="151"/>
      <c r="C48" s="88" t="s">
        <v>207</v>
      </c>
      <c r="D48" s="52"/>
      <c r="E48" s="50"/>
      <c r="H48" s="4" t="s">
        <v>74</v>
      </c>
    </row>
    <row r="49" spans="2:8" ht="30">
      <c r="B49" s="151"/>
      <c r="C49" s="92" t="s">
        <v>60</v>
      </c>
      <c r="D49" s="178" t="s">
        <v>330</v>
      </c>
      <c r="E49" s="50"/>
      <c r="H49" s="4" t="s">
        <v>75</v>
      </c>
    </row>
    <row r="50" spans="2:8" ht="15">
      <c r="B50" s="151"/>
      <c r="C50" s="92" t="s">
        <v>62</v>
      </c>
      <c r="D50" s="179" t="s">
        <v>360</v>
      </c>
      <c r="E50" s="50"/>
      <c r="H50" s="4" t="s">
        <v>76</v>
      </c>
    </row>
    <row r="51" spans="2:8" ht="15.75" thickBot="1">
      <c r="B51" s="151"/>
      <c r="C51" s="92" t="s">
        <v>64</v>
      </c>
      <c r="D51" s="19">
        <v>41372</v>
      </c>
      <c r="E51" s="50"/>
      <c r="H51" s="4" t="s">
        <v>77</v>
      </c>
    </row>
    <row r="52" spans="2:8" ht="15.75" thickBot="1">
      <c r="B52" s="151"/>
      <c r="C52" s="88" t="s">
        <v>207</v>
      </c>
      <c r="D52" s="52"/>
      <c r="E52" s="50"/>
      <c r="H52" s="4" t="s">
        <v>78</v>
      </c>
    </row>
    <row r="53" spans="2:8" ht="15">
      <c r="B53" s="151"/>
      <c r="C53" s="92" t="s">
        <v>60</v>
      </c>
      <c r="D53" s="18"/>
      <c r="E53" s="50"/>
      <c r="H53" s="4" t="s">
        <v>79</v>
      </c>
    </row>
    <row r="54" spans="2:8" ht="15">
      <c r="B54" s="151"/>
      <c r="C54" s="92" t="s">
        <v>62</v>
      </c>
      <c r="D54" s="17"/>
      <c r="E54" s="50"/>
      <c r="H54" s="4" t="s">
        <v>80</v>
      </c>
    </row>
    <row r="55" spans="2:8" ht="15.75" thickBot="1">
      <c r="B55" s="151"/>
      <c r="C55" s="92" t="s">
        <v>64</v>
      </c>
      <c r="D55" s="19"/>
      <c r="E55" s="50"/>
      <c r="H55" s="4" t="s">
        <v>81</v>
      </c>
    </row>
    <row r="56" spans="2:8" ht="15.75" thickBot="1">
      <c r="B56" s="151"/>
      <c r="C56" s="88" t="s">
        <v>207</v>
      </c>
      <c r="D56" s="52"/>
      <c r="E56" s="50"/>
      <c r="H56" s="4" t="s">
        <v>82</v>
      </c>
    </row>
    <row r="57" spans="2:8" ht="15">
      <c r="B57" s="151"/>
      <c r="C57" s="92" t="s">
        <v>60</v>
      </c>
      <c r="D57" s="18"/>
      <c r="E57" s="50"/>
      <c r="H57" s="4" t="s">
        <v>83</v>
      </c>
    </row>
    <row r="58" spans="2:8" ht="15">
      <c r="B58" s="151"/>
      <c r="C58" s="92" t="s">
        <v>62</v>
      </c>
      <c r="D58" s="17"/>
      <c r="E58" s="50"/>
      <c r="H58" s="4" t="s">
        <v>84</v>
      </c>
    </row>
    <row r="59" spans="2:8" ht="15.75" thickBot="1">
      <c r="B59" s="151"/>
      <c r="C59" s="92" t="s">
        <v>64</v>
      </c>
      <c r="D59" s="19"/>
      <c r="E59" s="50"/>
      <c r="H59" s="4" t="s">
        <v>85</v>
      </c>
    </row>
    <row r="60" spans="2:8" ht="15.75" thickBot="1">
      <c r="B60" s="156"/>
      <c r="C60" s="157"/>
      <c r="D60" s="93"/>
      <c r="E60" s="62"/>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6" r:id="rId1" display="rovshen.nurmuhamedov@undp.org"/>
    <hyperlink ref="D50" r:id="rId2" display="durikov@mail.ru"/>
    <hyperlink ref="D38" r:id="rId3" display="ahmed.shadurdyev@undp.org"/>
    <hyperlink ref="D42" r:id="rId4" display="durikov@mail.ru"/>
  </hyperlinks>
  <printOptions/>
  <pageMargins left="0.7" right="0.7" top="0.75" bottom="0.75" header="0.3" footer="0.3"/>
  <pageSetup horizontalDpi="600" verticalDpi="600" orientation="landscape" r:id="rId8"/>
  <drawing r:id="rId7"/>
  <legacyDrawing r:id="rId6"/>
</worksheet>
</file>

<file path=xl/worksheets/sheet2.xml><?xml version="1.0" encoding="utf-8"?>
<worksheet xmlns="http://schemas.openxmlformats.org/spreadsheetml/2006/main" xmlns:r="http://schemas.openxmlformats.org/officeDocument/2006/relationships">
  <dimension ref="B2:O59"/>
  <sheetViews>
    <sheetView zoomScale="70" zoomScaleNormal="70" zoomScalePageLayoutView="0" workbookViewId="0" topLeftCell="A17">
      <selection activeCell="E16" sqref="E16"/>
    </sheetView>
  </sheetViews>
  <sheetFormatPr defaultColWidth="9.140625" defaultRowHeight="15"/>
  <cols>
    <col min="1" max="1" width="1.421875" style="21" customWidth="1"/>
    <col min="2" max="2" width="1.57421875" style="20" customWidth="1"/>
    <col min="3" max="3" width="10.28125" style="20" customWidth="1"/>
    <col min="4" max="4" width="21.00390625" style="20" customWidth="1"/>
    <col min="5" max="5" width="27.57421875" style="21" customWidth="1"/>
    <col min="6" max="6" width="51.7109375" style="21" customWidth="1"/>
    <col min="7" max="7" width="13.57421875" style="21" customWidth="1"/>
    <col min="8" max="8" width="1.1484375" style="21" customWidth="1"/>
    <col min="9" max="9" width="1.421875" style="21" customWidth="1"/>
    <col min="10" max="10" width="31.57421875" style="21" customWidth="1"/>
    <col min="11" max="13" width="18.140625" style="21" customWidth="1"/>
    <col min="14" max="14" width="18.28125" style="21" customWidth="1"/>
    <col min="15" max="15" width="9.28125" style="21" customWidth="1"/>
    <col min="16" max="16384" width="9.140625" style="21" customWidth="1"/>
  </cols>
  <sheetData>
    <row r="1" ht="15.75" thickBot="1"/>
    <row r="2" spans="2:8" ht="15.75" thickBot="1">
      <c r="B2" s="71"/>
      <c r="C2" s="72"/>
      <c r="D2" s="72"/>
      <c r="E2" s="73"/>
      <c r="F2" s="73"/>
      <c r="G2" s="73"/>
      <c r="H2" s="74"/>
    </row>
    <row r="3" spans="2:8" ht="21" thickBot="1">
      <c r="B3" s="75"/>
      <c r="C3" s="285" t="s">
        <v>381</v>
      </c>
      <c r="D3" s="286"/>
      <c r="E3" s="286"/>
      <c r="F3" s="286"/>
      <c r="G3" s="287"/>
      <c r="H3" s="76"/>
    </row>
    <row r="4" spans="2:8" ht="15">
      <c r="B4" s="278"/>
      <c r="C4" s="279"/>
      <c r="D4" s="279"/>
      <c r="E4" s="279"/>
      <c r="F4" s="279"/>
      <c r="G4" s="78"/>
      <c r="H4" s="76"/>
    </row>
    <row r="5" spans="2:8" ht="15">
      <c r="B5" s="77"/>
      <c r="C5" s="292"/>
      <c r="D5" s="292"/>
      <c r="E5" s="292"/>
      <c r="F5" s="292"/>
      <c r="G5" s="78"/>
      <c r="H5" s="76"/>
    </row>
    <row r="6" spans="2:8" ht="15">
      <c r="B6" s="77"/>
      <c r="C6" s="51"/>
      <c r="D6" s="56"/>
      <c r="E6" s="52"/>
      <c r="F6" s="78"/>
      <c r="G6" s="78"/>
      <c r="H6" s="76"/>
    </row>
    <row r="7" spans="2:8" ht="15">
      <c r="B7" s="77"/>
      <c r="C7" s="270" t="s">
        <v>236</v>
      </c>
      <c r="D7" s="270"/>
      <c r="E7" s="53"/>
      <c r="F7" s="78"/>
      <c r="G7" s="78"/>
      <c r="H7" s="76"/>
    </row>
    <row r="8" spans="2:8" ht="27.75" customHeight="1" thickBot="1">
      <c r="B8" s="77"/>
      <c r="C8" s="284" t="s">
        <v>263</v>
      </c>
      <c r="D8" s="284"/>
      <c r="E8" s="284"/>
      <c r="F8" s="284"/>
      <c r="G8" s="78"/>
      <c r="H8" s="76"/>
    </row>
    <row r="9" spans="2:11" ht="49.5" customHeight="1" thickBot="1">
      <c r="B9" s="77"/>
      <c r="C9" s="289" t="s">
        <v>380</v>
      </c>
      <c r="D9" s="289"/>
      <c r="E9" s="280">
        <f>F24</f>
        <v>141766</v>
      </c>
      <c r="F9" s="281"/>
      <c r="G9" s="78"/>
      <c r="H9" s="76"/>
      <c r="K9" s="22"/>
    </row>
    <row r="10" spans="2:10" ht="227.25" customHeight="1" thickBot="1">
      <c r="B10" s="77"/>
      <c r="C10" s="270" t="s">
        <v>237</v>
      </c>
      <c r="D10" s="270"/>
      <c r="E10" s="282" t="s">
        <v>382</v>
      </c>
      <c r="F10" s="283"/>
      <c r="G10" s="78"/>
      <c r="H10" s="76"/>
      <c r="J10" s="217"/>
    </row>
    <row r="11" spans="2:8" ht="15">
      <c r="B11" s="77"/>
      <c r="C11" s="56"/>
      <c r="D11" s="56"/>
      <c r="E11" s="78"/>
      <c r="F11" s="78"/>
      <c r="G11" s="78"/>
      <c r="H11" s="76"/>
    </row>
    <row r="12" spans="2:15" ht="15">
      <c r="B12" s="77"/>
      <c r="C12" s="270" t="s">
        <v>218</v>
      </c>
      <c r="D12" s="270"/>
      <c r="E12" s="78"/>
      <c r="F12" s="78"/>
      <c r="G12" s="78"/>
      <c r="H12" s="76"/>
      <c r="J12" s="22"/>
      <c r="K12" s="22"/>
      <c r="L12" s="22"/>
      <c r="M12" s="22"/>
      <c r="N12" s="22"/>
      <c r="O12" s="22"/>
    </row>
    <row r="13" spans="2:15" ht="49.5" customHeight="1">
      <c r="B13" s="77"/>
      <c r="C13" s="270" t="s">
        <v>305</v>
      </c>
      <c r="D13" s="270"/>
      <c r="E13" s="247" t="s">
        <v>219</v>
      </c>
      <c r="F13" s="247" t="s">
        <v>220</v>
      </c>
      <c r="G13" s="78"/>
      <c r="H13" s="76"/>
      <c r="J13" s="22"/>
      <c r="K13" s="23"/>
      <c r="L13" s="23"/>
      <c r="M13" s="23"/>
      <c r="N13" s="23"/>
      <c r="O13" s="22"/>
    </row>
    <row r="14" spans="2:15" ht="90">
      <c r="B14" s="77"/>
      <c r="C14" s="56"/>
      <c r="D14" s="56"/>
      <c r="E14" s="248" t="s">
        <v>369</v>
      </c>
      <c r="F14" s="249">
        <v>5057</v>
      </c>
      <c r="G14" s="78"/>
      <c r="H14" s="76"/>
      <c r="J14" s="22"/>
      <c r="K14" s="24"/>
      <c r="L14" s="24"/>
      <c r="M14" s="24"/>
      <c r="N14" s="24"/>
      <c r="O14" s="22"/>
    </row>
    <row r="15" spans="2:15" ht="120">
      <c r="B15" s="77"/>
      <c r="C15" s="56"/>
      <c r="D15" s="56"/>
      <c r="E15" s="248" t="s">
        <v>370</v>
      </c>
      <c r="F15" s="250">
        <v>27661</v>
      </c>
      <c r="G15" s="78"/>
      <c r="H15" s="76"/>
      <c r="J15" s="22"/>
      <c r="K15" s="24"/>
      <c r="L15" s="24"/>
      <c r="M15" s="24"/>
      <c r="N15" s="24"/>
      <c r="O15" s="22"/>
    </row>
    <row r="16" spans="2:15" ht="165">
      <c r="B16" s="77"/>
      <c r="C16" s="56"/>
      <c r="D16" s="56"/>
      <c r="E16" s="251" t="s">
        <v>470</v>
      </c>
      <c r="F16" s="249">
        <v>18140.7</v>
      </c>
      <c r="G16" s="78"/>
      <c r="H16" s="76"/>
      <c r="J16" s="22"/>
      <c r="K16" s="24"/>
      <c r="L16" s="24"/>
      <c r="M16" s="24"/>
      <c r="N16" s="24"/>
      <c r="O16" s="22"/>
    </row>
    <row r="17" spans="2:15" ht="135">
      <c r="B17" s="77"/>
      <c r="C17" s="56"/>
      <c r="D17" s="56"/>
      <c r="E17" s="251" t="s">
        <v>471</v>
      </c>
      <c r="F17" s="249">
        <v>15472.949999999999</v>
      </c>
      <c r="G17" s="78"/>
      <c r="H17" s="76"/>
      <c r="J17" s="22"/>
      <c r="K17" s="24"/>
      <c r="L17" s="24"/>
      <c r="M17" s="24"/>
      <c r="N17" s="24"/>
      <c r="O17" s="22"/>
    </row>
    <row r="18" spans="2:15" ht="105">
      <c r="B18" s="77"/>
      <c r="C18" s="56"/>
      <c r="D18" s="56"/>
      <c r="E18" s="248" t="s">
        <v>472</v>
      </c>
      <c r="F18" s="249">
        <v>19741.35</v>
      </c>
      <c r="G18" s="78"/>
      <c r="H18" s="76"/>
      <c r="J18" s="22"/>
      <c r="K18" s="24"/>
      <c r="L18" s="24"/>
      <c r="M18" s="24"/>
      <c r="N18" s="24"/>
      <c r="O18" s="22"/>
    </row>
    <row r="19" spans="2:15" ht="120">
      <c r="B19" s="77"/>
      <c r="C19" s="56"/>
      <c r="D19" s="56"/>
      <c r="E19" s="248" t="s">
        <v>473</v>
      </c>
      <c r="F19" s="249">
        <v>20643.2</v>
      </c>
      <c r="G19" s="78"/>
      <c r="H19" s="76"/>
      <c r="J19" s="22"/>
      <c r="K19" s="24"/>
      <c r="L19" s="24"/>
      <c r="M19" s="24"/>
      <c r="N19" s="24"/>
      <c r="O19" s="22"/>
    </row>
    <row r="20" spans="2:15" ht="150">
      <c r="B20" s="77"/>
      <c r="C20" s="56"/>
      <c r="D20" s="56"/>
      <c r="E20" s="248" t="s">
        <v>474</v>
      </c>
      <c r="F20" s="252">
        <v>0</v>
      </c>
      <c r="G20" s="78"/>
      <c r="H20" s="76"/>
      <c r="J20" s="22"/>
      <c r="K20" s="24"/>
      <c r="L20" s="24"/>
      <c r="M20" s="24"/>
      <c r="N20" s="24"/>
      <c r="O20" s="22"/>
    </row>
    <row r="21" spans="2:15" ht="60">
      <c r="B21" s="77"/>
      <c r="C21" s="56"/>
      <c r="D21" s="56"/>
      <c r="E21" s="248" t="s">
        <v>376</v>
      </c>
      <c r="F21" s="252">
        <v>0</v>
      </c>
      <c r="G21" s="78"/>
      <c r="H21" s="76"/>
      <c r="J21" s="22"/>
      <c r="K21" s="24"/>
      <c r="L21" s="24"/>
      <c r="M21" s="24"/>
      <c r="N21" s="24"/>
      <c r="O21" s="22"/>
    </row>
    <row r="22" spans="2:15" ht="105.75" thickBot="1">
      <c r="B22" s="77"/>
      <c r="C22" s="56"/>
      <c r="D22" s="56"/>
      <c r="E22" s="248" t="s">
        <v>377</v>
      </c>
      <c r="F22" s="249">
        <v>5160.8</v>
      </c>
      <c r="G22" s="78"/>
      <c r="H22" s="76"/>
      <c r="J22" s="22"/>
      <c r="K22" s="24"/>
      <c r="L22" s="24"/>
      <c r="M22" s="24"/>
      <c r="N22" s="24"/>
      <c r="O22" s="22"/>
    </row>
    <row r="23" spans="2:15" ht="15.75" thickBot="1">
      <c r="B23" s="77"/>
      <c r="C23" s="56"/>
      <c r="D23" s="56"/>
      <c r="E23" s="253" t="s">
        <v>378</v>
      </c>
      <c r="F23" s="254">
        <v>29889</v>
      </c>
      <c r="G23" s="78"/>
      <c r="H23" s="76"/>
      <c r="J23" s="22"/>
      <c r="K23" s="24"/>
      <c r="L23" s="24"/>
      <c r="M23" s="24"/>
      <c r="N23" s="24"/>
      <c r="O23" s="22"/>
    </row>
    <row r="24" spans="2:15" ht="15.75" thickBot="1">
      <c r="B24" s="77"/>
      <c r="C24" s="56"/>
      <c r="D24" s="56"/>
      <c r="E24" s="158" t="s">
        <v>299</v>
      </c>
      <c r="F24" s="182">
        <f>SUM(F14:F23)</f>
        <v>141766</v>
      </c>
      <c r="G24" s="78"/>
      <c r="H24" s="76"/>
      <c r="J24" s="22"/>
      <c r="K24" s="24"/>
      <c r="L24" s="24"/>
      <c r="M24" s="24"/>
      <c r="N24" s="24"/>
      <c r="O24" s="22"/>
    </row>
    <row r="25" spans="2:15" ht="15">
      <c r="B25" s="77"/>
      <c r="C25" s="56"/>
      <c r="D25" s="56"/>
      <c r="E25" s="78"/>
      <c r="F25" s="78"/>
      <c r="G25" s="78"/>
      <c r="H25" s="76"/>
      <c r="J25" s="22"/>
      <c r="K25" s="22"/>
      <c r="L25" s="22"/>
      <c r="M25" s="22"/>
      <c r="N25" s="22"/>
      <c r="O25" s="22"/>
    </row>
    <row r="26" spans="2:15" ht="23.25" customHeight="1" thickBot="1">
      <c r="B26" s="77"/>
      <c r="C26" s="270" t="s">
        <v>303</v>
      </c>
      <c r="D26" s="270"/>
      <c r="E26" s="78"/>
      <c r="F26" s="78"/>
      <c r="G26" s="78"/>
      <c r="H26" s="76"/>
      <c r="J26" s="22"/>
      <c r="K26" s="22"/>
      <c r="L26" s="22"/>
      <c r="M26" s="22"/>
      <c r="N26" s="22"/>
      <c r="O26" s="22"/>
    </row>
    <row r="27" spans="2:8" ht="49.5" customHeight="1" thickBot="1">
      <c r="B27" s="77"/>
      <c r="C27" s="270" t="s">
        <v>306</v>
      </c>
      <c r="D27" s="270"/>
      <c r="E27" s="144" t="s">
        <v>219</v>
      </c>
      <c r="F27" s="159" t="s">
        <v>221</v>
      </c>
      <c r="G27" s="113" t="s">
        <v>264</v>
      </c>
      <c r="H27" s="76"/>
    </row>
    <row r="28" spans="2:8" ht="87.75" customHeight="1" thickBot="1">
      <c r="B28" s="77"/>
      <c r="C28" s="56"/>
      <c r="D28" s="56"/>
      <c r="E28" s="183" t="s">
        <v>369</v>
      </c>
      <c r="F28" s="211">
        <f>45443+(16146+73)</f>
        <v>61662</v>
      </c>
      <c r="G28" s="214">
        <v>41781</v>
      </c>
      <c r="H28" s="76"/>
    </row>
    <row r="29" spans="2:8" ht="120.75" thickBot="1">
      <c r="B29" s="77"/>
      <c r="C29" s="56"/>
      <c r="D29" s="56"/>
      <c r="E29" s="181" t="s">
        <v>370</v>
      </c>
      <c r="F29" s="212">
        <f>44896+(16146+73)</f>
        <v>61115</v>
      </c>
      <c r="G29" s="214">
        <v>41781</v>
      </c>
      <c r="H29" s="76"/>
    </row>
    <row r="30" spans="2:8" ht="165.75" thickBot="1">
      <c r="B30" s="77"/>
      <c r="C30" s="56"/>
      <c r="D30" s="56"/>
      <c r="E30" s="213" t="s">
        <v>371</v>
      </c>
      <c r="F30" s="212">
        <f>134738+(52917+73)</f>
        <v>187728</v>
      </c>
      <c r="G30" s="214">
        <v>41781</v>
      </c>
      <c r="H30" s="76"/>
    </row>
    <row r="31" spans="2:8" ht="135.75" thickBot="1">
      <c r="B31" s="77"/>
      <c r="C31" s="56"/>
      <c r="D31" s="56"/>
      <c r="E31" s="213" t="s">
        <v>372</v>
      </c>
      <c r="F31" s="212">
        <f>134738+(52917+73)</f>
        <v>187728</v>
      </c>
      <c r="G31" s="214">
        <v>41781</v>
      </c>
      <c r="H31" s="76"/>
    </row>
    <row r="32" spans="2:8" ht="105.75" thickBot="1">
      <c r="B32" s="77"/>
      <c r="C32" s="56"/>
      <c r="D32" s="56"/>
      <c r="E32" s="181" t="s">
        <v>373</v>
      </c>
      <c r="F32" s="212">
        <f>134738+(52917+73)</f>
        <v>187728</v>
      </c>
      <c r="G32" s="214">
        <v>41781</v>
      </c>
      <c r="H32" s="76"/>
    </row>
    <row r="33" spans="2:8" ht="120.75" thickBot="1">
      <c r="B33" s="77"/>
      <c r="C33" s="56"/>
      <c r="D33" s="56"/>
      <c r="E33" s="181" t="s">
        <v>374</v>
      </c>
      <c r="F33" s="212">
        <f>144273+(17552+73)</f>
        <v>161898</v>
      </c>
      <c r="G33" s="214">
        <v>41781</v>
      </c>
      <c r="H33" s="76"/>
    </row>
    <row r="34" spans="2:8" ht="150.75" thickBot="1">
      <c r="B34" s="77"/>
      <c r="C34" s="56"/>
      <c r="D34" s="56"/>
      <c r="E34" s="181" t="s">
        <v>375</v>
      </c>
      <c r="F34" s="212">
        <f>0+(17552+72)</f>
        <v>17624</v>
      </c>
      <c r="G34" s="214">
        <v>41781</v>
      </c>
      <c r="H34" s="76"/>
    </row>
    <row r="35" spans="2:8" ht="60.75" thickBot="1">
      <c r="B35" s="77"/>
      <c r="C35" s="56"/>
      <c r="D35" s="56"/>
      <c r="E35" s="181" t="s">
        <v>376</v>
      </c>
      <c r="F35" s="212">
        <f>0+(17552+72)</f>
        <v>17624</v>
      </c>
      <c r="G35" s="214">
        <v>41781</v>
      </c>
      <c r="H35" s="76"/>
    </row>
    <row r="36" spans="2:8" ht="105.75" thickBot="1">
      <c r="B36" s="77"/>
      <c r="C36" s="56"/>
      <c r="D36" s="56"/>
      <c r="E36" s="181" t="s">
        <v>377</v>
      </c>
      <c r="F36" s="212">
        <f>34771+(17552+75)</f>
        <v>52398</v>
      </c>
      <c r="G36" s="214">
        <v>41781</v>
      </c>
      <c r="H36" s="76"/>
    </row>
    <row r="37" spans="2:8" ht="15">
      <c r="B37" s="77"/>
      <c r="C37" s="56"/>
      <c r="D37" s="56"/>
      <c r="E37" s="181" t="s">
        <v>378</v>
      </c>
      <c r="F37" s="212">
        <f>69064+17500</f>
        <v>86564</v>
      </c>
      <c r="G37" s="214">
        <v>41781</v>
      </c>
      <c r="H37" s="76"/>
    </row>
    <row r="38" spans="2:8" ht="15.75" thickBot="1">
      <c r="B38" s="77"/>
      <c r="C38" s="56"/>
      <c r="D38" s="56"/>
      <c r="E38" s="181"/>
      <c r="F38" s="207"/>
      <c r="G38" s="208"/>
      <c r="H38" s="76"/>
    </row>
    <row r="39" spans="2:8" ht="15.75" thickBot="1">
      <c r="B39" s="77"/>
      <c r="C39" s="56"/>
      <c r="D39" s="56"/>
      <c r="E39" s="158" t="s">
        <v>299</v>
      </c>
      <c r="F39" s="198">
        <f>SUM(F28:F38)</f>
        <v>1022069</v>
      </c>
      <c r="G39" s="209"/>
      <c r="H39" s="76"/>
    </row>
    <row r="40" spans="2:8" ht="15">
      <c r="B40" s="77"/>
      <c r="C40" s="56"/>
      <c r="D40" s="56"/>
      <c r="E40" s="78"/>
      <c r="F40" s="78"/>
      <c r="G40" s="78"/>
      <c r="H40" s="76"/>
    </row>
    <row r="41" spans="2:8" ht="34.5" customHeight="1" thickBot="1">
      <c r="B41" s="77"/>
      <c r="C41" s="270" t="s">
        <v>307</v>
      </c>
      <c r="D41" s="270"/>
      <c r="E41" s="270"/>
      <c r="F41" s="270"/>
      <c r="G41" s="161"/>
      <c r="H41" s="76"/>
    </row>
    <row r="42" spans="2:8" ht="63.75" customHeight="1" thickBot="1">
      <c r="B42" s="77"/>
      <c r="C42" s="270" t="s">
        <v>215</v>
      </c>
      <c r="D42" s="270"/>
      <c r="E42" s="290" t="s">
        <v>329</v>
      </c>
      <c r="F42" s="291"/>
      <c r="G42" s="78"/>
      <c r="H42" s="76"/>
    </row>
    <row r="43" spans="2:8" ht="15.75" thickBot="1">
      <c r="B43" s="77"/>
      <c r="C43" s="288"/>
      <c r="D43" s="288"/>
      <c r="E43" s="288"/>
      <c r="F43" s="288"/>
      <c r="G43" s="78"/>
      <c r="H43" s="76"/>
    </row>
    <row r="44" spans="2:8" ht="59.25" customHeight="1" thickBot="1">
      <c r="B44" s="77"/>
      <c r="C44" s="270" t="s">
        <v>216</v>
      </c>
      <c r="D44" s="270"/>
      <c r="E44" s="273"/>
      <c r="F44" s="274"/>
      <c r="G44" s="78"/>
      <c r="H44" s="76"/>
    </row>
    <row r="45" spans="2:8" ht="99.75" customHeight="1" thickBot="1">
      <c r="B45" s="77"/>
      <c r="C45" s="270" t="s">
        <v>217</v>
      </c>
      <c r="D45" s="270"/>
      <c r="E45" s="271"/>
      <c r="F45" s="272"/>
      <c r="G45" s="78"/>
      <c r="H45" s="76"/>
    </row>
    <row r="46" spans="2:8" ht="15">
      <c r="B46" s="77"/>
      <c r="C46" s="56"/>
      <c r="D46" s="56"/>
      <c r="E46" s="78"/>
      <c r="F46" s="78"/>
      <c r="G46" s="78"/>
      <c r="H46" s="76"/>
    </row>
    <row r="47" spans="2:8" ht="15.75" thickBot="1">
      <c r="B47" s="79"/>
      <c r="C47" s="267"/>
      <c r="D47" s="267"/>
      <c r="E47" s="80"/>
      <c r="F47" s="61"/>
      <c r="G47" s="61"/>
      <c r="H47" s="81"/>
    </row>
    <row r="48" spans="2:7" s="26" customFormat="1" ht="64.5" customHeight="1">
      <c r="B48" s="25"/>
      <c r="C48" s="268"/>
      <c r="D48" s="268"/>
      <c r="E48" s="269"/>
      <c r="F48" s="269"/>
      <c r="G48" s="16"/>
    </row>
    <row r="49" spans="2:7" ht="59.25" customHeight="1">
      <c r="B49" s="25"/>
      <c r="C49" s="27"/>
      <c r="D49" s="27"/>
      <c r="E49" s="24"/>
      <c r="F49" s="24"/>
      <c r="G49" s="16"/>
    </row>
    <row r="50" spans="2:7" ht="49.5" customHeight="1">
      <c r="B50" s="25"/>
      <c r="C50" s="275"/>
      <c r="D50" s="275"/>
      <c r="E50" s="277"/>
      <c r="F50" s="277"/>
      <c r="G50" s="16"/>
    </row>
    <row r="51" spans="2:7" ht="99.75" customHeight="1">
      <c r="B51" s="25"/>
      <c r="C51" s="275"/>
      <c r="D51" s="275"/>
      <c r="E51" s="276"/>
      <c r="F51" s="276"/>
      <c r="G51" s="16"/>
    </row>
    <row r="52" spans="2:7" ht="15">
      <c r="B52" s="25"/>
      <c r="C52" s="25"/>
      <c r="D52" s="25"/>
      <c r="E52" s="16"/>
      <c r="F52" s="16"/>
      <c r="G52" s="16"/>
    </row>
    <row r="53" spans="2:7" ht="15">
      <c r="B53" s="25"/>
      <c r="C53" s="268"/>
      <c r="D53" s="268"/>
      <c r="E53" s="16"/>
      <c r="F53" s="16"/>
      <c r="G53" s="16"/>
    </row>
    <row r="54" spans="2:7" ht="49.5" customHeight="1">
      <c r="B54" s="25"/>
      <c r="C54" s="268"/>
      <c r="D54" s="268"/>
      <c r="E54" s="276"/>
      <c r="F54" s="276"/>
      <c r="G54" s="16"/>
    </row>
    <row r="55" spans="2:7" ht="99.75" customHeight="1">
      <c r="B55" s="25"/>
      <c r="C55" s="275"/>
      <c r="D55" s="275"/>
      <c r="E55" s="276"/>
      <c r="F55" s="276"/>
      <c r="G55" s="16"/>
    </row>
    <row r="56" spans="2:7" ht="15">
      <c r="B56" s="25"/>
      <c r="C56" s="28"/>
      <c r="D56" s="25"/>
      <c r="E56" s="29"/>
      <c r="F56" s="16"/>
      <c r="G56" s="16"/>
    </row>
    <row r="57" spans="2:7" ht="15">
      <c r="B57" s="25"/>
      <c r="C57" s="28"/>
      <c r="D57" s="28"/>
      <c r="E57" s="29"/>
      <c r="F57" s="29"/>
      <c r="G57" s="15"/>
    </row>
    <row r="58" spans="5:6" ht="15">
      <c r="E58" s="30"/>
      <c r="F58" s="30"/>
    </row>
    <row r="59" spans="5:6" ht="15">
      <c r="E59" s="30"/>
      <c r="F59" s="30"/>
    </row>
  </sheetData>
  <sheetProtection/>
  <mergeCells count="33">
    <mergeCell ref="C41:F41"/>
    <mergeCell ref="C3:G3"/>
    <mergeCell ref="C43:F43"/>
    <mergeCell ref="C9:D9"/>
    <mergeCell ref="C10:D10"/>
    <mergeCell ref="C26:D26"/>
    <mergeCell ref="C27:D27"/>
    <mergeCell ref="C42:D42"/>
    <mergeCell ref="E42:F42"/>
    <mergeCell ref="C5:F5"/>
    <mergeCell ref="B4:F4"/>
    <mergeCell ref="C13:D13"/>
    <mergeCell ref="C7:D7"/>
    <mergeCell ref="E9:F9"/>
    <mergeCell ref="E10:F10"/>
    <mergeCell ref="C8:F8"/>
    <mergeCell ref="C12:D12"/>
    <mergeCell ref="C55:D55"/>
    <mergeCell ref="E54:F54"/>
    <mergeCell ref="E55:F55"/>
    <mergeCell ref="E51:F51"/>
    <mergeCell ref="E50:F50"/>
    <mergeCell ref="C50:D50"/>
    <mergeCell ref="C51:D51"/>
    <mergeCell ref="C54:D54"/>
    <mergeCell ref="C53:D53"/>
    <mergeCell ref="C47:D47"/>
    <mergeCell ref="C48:D48"/>
    <mergeCell ref="E48:F48"/>
    <mergeCell ref="C45:D45"/>
    <mergeCell ref="C44:D44"/>
    <mergeCell ref="E45:F45"/>
    <mergeCell ref="E44:F44"/>
  </mergeCells>
  <dataValidations count="2">
    <dataValidation type="whole" allowBlank="1" showInputMessage="1" showErrorMessage="1" sqref="E50 E44 E9">
      <formula1>-999999999</formula1>
      <formula2>999999999</formula2>
    </dataValidation>
    <dataValidation type="list" allowBlank="1" showInputMessage="1" showErrorMessage="1" sqref="E54">
      <formula1>$K$60:$K$61</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I58"/>
  <sheetViews>
    <sheetView tabSelected="1" zoomScale="80" zoomScaleNormal="80" zoomScalePageLayoutView="0" workbookViewId="0" topLeftCell="A10">
      <selection activeCell="I19" sqref="I19"/>
    </sheetView>
  </sheetViews>
  <sheetFormatPr defaultColWidth="9.140625" defaultRowHeight="15"/>
  <cols>
    <col min="1" max="2" width="1.8515625" style="0" customWidth="1"/>
    <col min="3" max="3" width="37.8515625" style="0" customWidth="1"/>
    <col min="4" max="4" width="27.421875" style="0" customWidth="1"/>
    <col min="5" max="5" width="22.8515625" style="0" customWidth="1"/>
    <col min="6" max="6" width="53.421875" style="0" customWidth="1"/>
    <col min="7" max="7" width="7.7109375" style="0" customWidth="1"/>
    <col min="8" max="8" width="1.57421875" style="0" customWidth="1"/>
    <col min="9" max="9" width="47.7109375" style="0" customWidth="1"/>
    <col min="10" max="10" width="45.00390625" style="0" customWidth="1"/>
  </cols>
  <sheetData>
    <row r="1" ht="15.75" thickBot="1"/>
    <row r="2" spans="2:7" ht="15.75" thickBot="1">
      <c r="B2" s="95"/>
      <c r="C2" s="96"/>
      <c r="D2" s="96"/>
      <c r="E2" s="96"/>
      <c r="F2" s="96"/>
      <c r="G2" s="97"/>
    </row>
    <row r="3" spans="2:9" ht="21" thickBot="1">
      <c r="B3" s="98"/>
      <c r="C3" s="285" t="s">
        <v>222</v>
      </c>
      <c r="D3" s="286"/>
      <c r="E3" s="286"/>
      <c r="F3" s="287"/>
      <c r="G3" s="63"/>
      <c r="I3" s="218"/>
    </row>
    <row r="4" spans="2:7" ht="15">
      <c r="B4" s="64"/>
      <c r="C4" s="65"/>
      <c r="D4" s="66"/>
      <c r="E4" s="65"/>
      <c r="F4" s="66"/>
      <c r="G4" s="63"/>
    </row>
    <row r="5" spans="2:7" ht="15">
      <c r="B5" s="64"/>
      <c r="C5" s="294" t="s">
        <v>233</v>
      </c>
      <c r="D5" s="294"/>
      <c r="E5" s="67"/>
      <c r="F5" s="66"/>
      <c r="G5" s="63"/>
    </row>
    <row r="6" spans="2:7" ht="15.75" thickBot="1">
      <c r="B6" s="64"/>
      <c r="C6" s="297" t="s">
        <v>314</v>
      </c>
      <c r="D6" s="297"/>
      <c r="E6" s="297"/>
      <c r="F6" s="297"/>
      <c r="G6" s="63"/>
    </row>
    <row r="7" spans="2:7" ht="15.75" thickBot="1">
      <c r="B7" s="64"/>
      <c r="C7" s="34" t="s">
        <v>235</v>
      </c>
      <c r="D7" s="35" t="s">
        <v>234</v>
      </c>
      <c r="E7" s="298" t="s">
        <v>290</v>
      </c>
      <c r="F7" s="299"/>
      <c r="G7" s="63"/>
    </row>
    <row r="8" spans="2:7" ht="105" customHeight="1">
      <c r="B8" s="64"/>
      <c r="C8" s="227" t="s">
        <v>403</v>
      </c>
      <c r="D8" s="228" t="s">
        <v>387</v>
      </c>
      <c r="E8" s="305" t="s">
        <v>391</v>
      </c>
      <c r="F8" s="316"/>
      <c r="G8" s="63"/>
    </row>
    <row r="9" spans="2:9" ht="81" customHeight="1">
      <c r="B9" s="64"/>
      <c r="C9" s="229" t="s">
        <v>393</v>
      </c>
      <c r="D9" s="230" t="s">
        <v>334</v>
      </c>
      <c r="E9" s="305" t="s">
        <v>392</v>
      </c>
      <c r="F9" s="306"/>
      <c r="G9" s="63"/>
      <c r="I9" s="192"/>
    </row>
    <row r="10" spans="2:9" ht="91.5" customHeight="1">
      <c r="B10" s="64"/>
      <c r="C10" s="229" t="s">
        <v>394</v>
      </c>
      <c r="D10" s="230" t="s">
        <v>334</v>
      </c>
      <c r="E10" s="305" t="s">
        <v>395</v>
      </c>
      <c r="F10" s="306"/>
      <c r="G10" s="63"/>
      <c r="I10" s="192"/>
    </row>
    <row r="11" spans="2:9" ht="53.25" customHeight="1">
      <c r="B11" s="64"/>
      <c r="C11" s="229" t="s">
        <v>396</v>
      </c>
      <c r="D11" s="230" t="s">
        <v>333</v>
      </c>
      <c r="E11" s="305" t="s">
        <v>390</v>
      </c>
      <c r="F11" s="306"/>
      <c r="G11" s="63"/>
      <c r="I11" s="192"/>
    </row>
    <row r="12" spans="2:9" ht="106.5" customHeight="1">
      <c r="B12" s="64"/>
      <c r="C12" s="257" t="s">
        <v>463</v>
      </c>
      <c r="D12" s="256" t="s">
        <v>333</v>
      </c>
      <c r="E12" s="295" t="s">
        <v>402</v>
      </c>
      <c r="F12" s="296"/>
      <c r="G12" s="63"/>
      <c r="I12" s="192"/>
    </row>
    <row r="13" spans="2:9" ht="64.5" customHeight="1">
      <c r="B13" s="64"/>
      <c r="C13" s="231" t="s">
        <v>397</v>
      </c>
      <c r="D13" s="230" t="s">
        <v>334</v>
      </c>
      <c r="E13" s="305" t="s">
        <v>400</v>
      </c>
      <c r="F13" s="306"/>
      <c r="G13" s="63"/>
      <c r="I13" s="192"/>
    </row>
    <row r="14" spans="2:9" ht="69" customHeight="1">
      <c r="B14" s="64"/>
      <c r="C14" s="229" t="s">
        <v>388</v>
      </c>
      <c r="D14" s="230" t="s">
        <v>333</v>
      </c>
      <c r="E14" s="305" t="s">
        <v>401</v>
      </c>
      <c r="F14" s="306"/>
      <c r="G14" s="63"/>
      <c r="I14" s="192"/>
    </row>
    <row r="15" spans="2:9" ht="69" customHeight="1">
      <c r="B15" s="64"/>
      <c r="C15" s="229" t="s">
        <v>398</v>
      </c>
      <c r="D15" s="230" t="s">
        <v>389</v>
      </c>
      <c r="E15" s="305" t="s">
        <v>399</v>
      </c>
      <c r="F15" s="306"/>
      <c r="G15" s="63"/>
      <c r="I15" s="192"/>
    </row>
    <row r="16" spans="2:9" ht="69" customHeight="1">
      <c r="B16" s="64"/>
      <c r="C16" s="255" t="s">
        <v>464</v>
      </c>
      <c r="D16" s="256" t="s">
        <v>389</v>
      </c>
      <c r="E16" s="295" t="s">
        <v>467</v>
      </c>
      <c r="F16" s="296"/>
      <c r="G16" s="63"/>
      <c r="I16" s="192"/>
    </row>
    <row r="17" spans="2:9" ht="91.5" customHeight="1">
      <c r="B17" s="64"/>
      <c r="C17" s="255" t="s">
        <v>465</v>
      </c>
      <c r="D17" s="256" t="s">
        <v>389</v>
      </c>
      <c r="E17" s="295" t="s">
        <v>468</v>
      </c>
      <c r="F17" s="296"/>
      <c r="G17" s="63"/>
      <c r="I17" s="192"/>
    </row>
    <row r="18" spans="2:9" ht="91.5" customHeight="1">
      <c r="B18" s="64"/>
      <c r="C18" s="255" t="s">
        <v>466</v>
      </c>
      <c r="D18" s="256" t="s">
        <v>333</v>
      </c>
      <c r="E18" s="295" t="s">
        <v>469</v>
      </c>
      <c r="F18" s="296"/>
      <c r="G18" s="63"/>
      <c r="I18" s="192"/>
    </row>
    <row r="19" spans="2:9" ht="150.75" customHeight="1">
      <c r="B19" s="64"/>
      <c r="C19" s="255" t="s">
        <v>481</v>
      </c>
      <c r="D19" s="256" t="s">
        <v>334</v>
      </c>
      <c r="E19" s="295" t="s">
        <v>482</v>
      </c>
      <c r="F19" s="296"/>
      <c r="G19" s="63"/>
      <c r="I19" s="192"/>
    </row>
    <row r="20" spans="2:7" ht="45" customHeight="1">
      <c r="B20" s="64"/>
      <c r="C20" s="168" t="s">
        <v>273</v>
      </c>
      <c r="D20" s="169"/>
      <c r="E20" s="169"/>
      <c r="F20" s="169"/>
      <c r="G20" s="63"/>
    </row>
    <row r="21" spans="2:7" ht="20.25" customHeight="1" thickBot="1">
      <c r="B21" s="64"/>
      <c r="C21" s="169" t="s">
        <v>288</v>
      </c>
      <c r="D21" s="169"/>
      <c r="E21" s="169"/>
      <c r="F21" s="169"/>
      <c r="G21" s="63"/>
    </row>
    <row r="22" spans="2:7" ht="18.75" customHeight="1" thickBot="1">
      <c r="B22" s="64"/>
      <c r="C22" s="34" t="s">
        <v>235</v>
      </c>
      <c r="D22" s="35" t="s">
        <v>234</v>
      </c>
      <c r="E22" s="298" t="s">
        <v>290</v>
      </c>
      <c r="F22" s="299"/>
      <c r="G22" s="63"/>
    </row>
    <row r="23" spans="2:9" ht="75.75" customHeight="1">
      <c r="B23" s="64"/>
      <c r="C23" s="229" t="s">
        <v>405</v>
      </c>
      <c r="D23" s="180" t="s">
        <v>389</v>
      </c>
      <c r="E23" s="301" t="s">
        <v>406</v>
      </c>
      <c r="F23" s="302"/>
      <c r="G23" s="63"/>
      <c r="I23" s="219"/>
    </row>
    <row r="24" spans="2:7" ht="44.25" customHeight="1">
      <c r="B24" s="64"/>
      <c r="C24" s="180"/>
      <c r="D24" s="180"/>
      <c r="E24" s="303"/>
      <c r="F24" s="304"/>
      <c r="G24" s="63"/>
    </row>
    <row r="25" spans="2:7" ht="39.75" customHeight="1" thickBot="1">
      <c r="B25" s="64"/>
      <c r="C25" s="36"/>
      <c r="D25" s="37"/>
      <c r="E25" s="313"/>
      <c r="F25" s="314"/>
      <c r="G25" s="63"/>
    </row>
    <row r="26" spans="2:7" ht="15">
      <c r="B26" s="64"/>
      <c r="C26" s="66"/>
      <c r="D26" s="66"/>
      <c r="E26" s="66"/>
      <c r="F26" s="66"/>
      <c r="G26" s="63"/>
    </row>
    <row r="27" spans="2:7" ht="15">
      <c r="B27" s="64"/>
      <c r="C27" s="66"/>
      <c r="D27" s="66"/>
      <c r="E27" s="66"/>
      <c r="F27" s="66"/>
      <c r="G27" s="63"/>
    </row>
    <row r="28" spans="2:7" ht="31.5" customHeight="1">
      <c r="B28" s="64"/>
      <c r="C28" s="309" t="s">
        <v>272</v>
      </c>
      <c r="D28" s="309"/>
      <c r="E28" s="309"/>
      <c r="F28" s="309"/>
      <c r="G28" s="63"/>
    </row>
    <row r="29" spans="2:7" ht="18.75" customHeight="1" thickBot="1">
      <c r="B29" s="64"/>
      <c r="C29" s="308" t="s">
        <v>291</v>
      </c>
      <c r="D29" s="308"/>
      <c r="E29" s="308"/>
      <c r="F29" s="308"/>
      <c r="G29" s="63"/>
    </row>
    <row r="30" spans="2:7" ht="139.5" customHeight="1" thickBot="1">
      <c r="B30" s="64"/>
      <c r="C30" s="310" t="s">
        <v>404</v>
      </c>
      <c r="D30" s="311"/>
      <c r="E30" s="311"/>
      <c r="F30" s="312"/>
      <c r="G30" s="63"/>
    </row>
    <row r="31" spans="2:7" ht="15">
      <c r="B31" s="64"/>
      <c r="C31" s="66"/>
      <c r="D31" s="66"/>
      <c r="E31" s="66"/>
      <c r="F31" s="66"/>
      <c r="G31" s="63"/>
    </row>
    <row r="32" spans="2:7" ht="15">
      <c r="B32" s="64"/>
      <c r="C32" s="66"/>
      <c r="D32" s="66"/>
      <c r="E32" s="66"/>
      <c r="F32" s="66"/>
      <c r="G32" s="63"/>
    </row>
    <row r="33" spans="2:7" ht="15">
      <c r="B33" s="64"/>
      <c r="C33" s="66"/>
      <c r="D33" s="66"/>
      <c r="E33" s="66"/>
      <c r="F33" s="66"/>
      <c r="G33" s="63"/>
    </row>
    <row r="34" spans="2:7" ht="15.75" thickBot="1">
      <c r="B34" s="68"/>
      <c r="C34" s="69"/>
      <c r="D34" s="69"/>
      <c r="E34" s="69"/>
      <c r="F34" s="69"/>
      <c r="G34" s="70"/>
    </row>
    <row r="35" spans="2:7" ht="15">
      <c r="B35" s="8"/>
      <c r="C35" s="8"/>
      <c r="D35" s="8"/>
      <c r="E35" s="8"/>
      <c r="F35" s="8"/>
      <c r="G35" s="8"/>
    </row>
    <row r="36" spans="2:7" ht="15">
      <c r="B36" s="8"/>
      <c r="C36" s="8"/>
      <c r="D36" s="8"/>
      <c r="E36" s="8"/>
      <c r="F36" s="8"/>
      <c r="G36" s="8"/>
    </row>
    <row r="37" spans="2:7" ht="15">
      <c r="B37" s="8"/>
      <c r="C37" s="8"/>
      <c r="D37" s="8"/>
      <c r="E37" s="8"/>
      <c r="F37" s="8"/>
      <c r="G37" s="8"/>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7"/>
      <c r="E41" s="7"/>
      <c r="F41" s="8"/>
      <c r="G41" s="8"/>
    </row>
    <row r="42" spans="2:7" ht="15">
      <c r="B42" s="8"/>
      <c r="C42" s="7"/>
      <c r="D42" s="7"/>
      <c r="E42" s="7"/>
      <c r="F42" s="8"/>
      <c r="G42" s="8"/>
    </row>
    <row r="43" spans="2:7" ht="15">
      <c r="B43" s="8"/>
      <c r="C43" s="7"/>
      <c r="D43" s="13"/>
      <c r="E43" s="13"/>
      <c r="F43" s="13"/>
      <c r="G43" s="8"/>
    </row>
    <row r="44" spans="2:7" ht="15">
      <c r="B44" s="8"/>
      <c r="C44" s="13"/>
      <c r="D44" s="8"/>
      <c r="E44" s="300"/>
      <c r="F44" s="300"/>
      <c r="G44" s="8"/>
    </row>
    <row r="45" spans="2:7" ht="15">
      <c r="B45" s="8"/>
      <c r="C45" s="8"/>
      <c r="D45" s="8"/>
      <c r="E45" s="307"/>
      <c r="F45" s="307"/>
      <c r="G45" s="8"/>
    </row>
    <row r="46" spans="2:7" ht="15">
      <c r="B46" s="8"/>
      <c r="C46" s="8"/>
      <c r="D46" s="8"/>
      <c r="E46" s="8"/>
      <c r="F46" s="8"/>
      <c r="G46" s="8"/>
    </row>
    <row r="47" spans="2:7" ht="15">
      <c r="B47" s="8"/>
      <c r="C47" s="8"/>
      <c r="D47" s="7"/>
      <c r="E47" s="7"/>
      <c r="F47" s="8"/>
      <c r="G47" s="8"/>
    </row>
    <row r="48" spans="2:7" ht="15">
      <c r="B48" s="8"/>
      <c r="C48" s="7"/>
      <c r="D48" s="7"/>
      <c r="E48" s="315"/>
      <c r="F48" s="315"/>
      <c r="G48" s="8"/>
    </row>
    <row r="49" spans="2:7" ht="15">
      <c r="B49" s="8"/>
      <c r="C49" s="7"/>
      <c r="D49" s="7"/>
      <c r="E49" s="7"/>
      <c r="F49" s="7"/>
      <c r="G49" s="8"/>
    </row>
    <row r="50" spans="2:7" ht="15">
      <c r="B50" s="8"/>
      <c r="C50" s="7"/>
      <c r="D50" s="8"/>
      <c r="E50" s="300"/>
      <c r="F50" s="300"/>
      <c r="G50" s="8"/>
    </row>
    <row r="51" spans="2:7" ht="15">
      <c r="B51" s="8"/>
      <c r="C51" s="8"/>
      <c r="D51" s="8"/>
      <c r="E51" s="307"/>
      <c r="F51" s="307"/>
      <c r="G51" s="8"/>
    </row>
    <row r="52" spans="2:7" ht="15">
      <c r="B52" s="8"/>
      <c r="C52" s="8"/>
      <c r="D52" s="8"/>
      <c r="E52" s="8"/>
      <c r="F52" s="8"/>
      <c r="G52" s="8"/>
    </row>
    <row r="53" spans="2:7" ht="15">
      <c r="B53" s="8"/>
      <c r="C53" s="8"/>
      <c r="D53" s="7"/>
      <c r="E53" s="8"/>
      <c r="F53" s="8"/>
      <c r="G53" s="8"/>
    </row>
    <row r="54" spans="2:7" ht="15">
      <c r="B54" s="8"/>
      <c r="C54" s="7"/>
      <c r="D54" s="7"/>
      <c r="E54" s="307"/>
      <c r="F54" s="307"/>
      <c r="G54" s="8"/>
    </row>
    <row r="55" spans="2:7" ht="15">
      <c r="B55" s="8"/>
      <c r="C55" s="7"/>
      <c r="D55" s="8"/>
      <c r="E55" s="307"/>
      <c r="F55" s="307"/>
      <c r="G55" s="8"/>
    </row>
    <row r="56" spans="2:7" ht="15">
      <c r="B56" s="8"/>
      <c r="C56" s="8"/>
      <c r="D56" s="8"/>
      <c r="E56" s="10"/>
      <c r="F56" s="8"/>
      <c r="G56" s="8"/>
    </row>
    <row r="57" spans="2:7" ht="15">
      <c r="B57" s="8"/>
      <c r="C57" s="10"/>
      <c r="D57" s="10"/>
      <c r="E57" s="10"/>
      <c r="F57" s="10"/>
      <c r="G57" s="11"/>
    </row>
    <row r="58" ht="15">
      <c r="C58" s="10"/>
    </row>
  </sheetData>
  <sheetProtection/>
  <mergeCells count="30">
    <mergeCell ref="E50:F50"/>
    <mergeCell ref="E16:F16"/>
    <mergeCell ref="E17:F17"/>
    <mergeCell ref="E18:F18"/>
    <mergeCell ref="E8:F8"/>
    <mergeCell ref="E9:F9"/>
    <mergeCell ref="E10:F10"/>
    <mergeCell ref="E11:F11"/>
    <mergeCell ref="E12:F12"/>
    <mergeCell ref="E13:F13"/>
    <mergeCell ref="E15:F15"/>
    <mergeCell ref="E55:F55"/>
    <mergeCell ref="E51:F51"/>
    <mergeCell ref="C29:F29"/>
    <mergeCell ref="C28:F28"/>
    <mergeCell ref="C30:F30"/>
    <mergeCell ref="E25:F25"/>
    <mergeCell ref="E45:F45"/>
    <mergeCell ref="E54:F54"/>
    <mergeCell ref="E48:F48"/>
    <mergeCell ref="E19:F19"/>
    <mergeCell ref="C3:F3"/>
    <mergeCell ref="C5:D5"/>
    <mergeCell ref="C6:F6"/>
    <mergeCell ref="E7:F7"/>
    <mergeCell ref="E44:F44"/>
    <mergeCell ref="E22:F22"/>
    <mergeCell ref="E23:F23"/>
    <mergeCell ref="E24:F24"/>
    <mergeCell ref="E14:F14"/>
  </mergeCells>
  <dataValidations count="2">
    <dataValidation type="whole" allowBlank="1" showInputMessage="1" showErrorMessage="1" sqref="E50 E44">
      <formula1>-999999999</formula1>
      <formula2>999999999</formula2>
    </dataValidation>
    <dataValidation type="list" allowBlank="1" showInputMessage="1" showErrorMessage="1" sqref="E54">
      <formula1>$K$61:$K$62</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08"/>
  <sheetViews>
    <sheetView zoomScale="80" zoomScaleNormal="80" zoomScalePageLayoutView="0" workbookViewId="0" topLeftCell="A16">
      <selection activeCell="H36" sqref="H36"/>
    </sheetView>
  </sheetViews>
  <sheetFormatPr defaultColWidth="9.140625" defaultRowHeight="15"/>
  <cols>
    <col min="1" max="1" width="2.140625" style="0" customWidth="1"/>
    <col min="2" max="2" width="2.28125" style="0" customWidth="1"/>
    <col min="3" max="3" width="22.57421875" style="12" customWidth="1"/>
    <col min="4" max="4" width="15.57421875" style="0" customWidth="1"/>
    <col min="5" max="5" width="15.00390625" style="0" customWidth="1"/>
    <col min="6" max="6" width="18.8515625" style="0" customWidth="1"/>
    <col min="7" max="7" width="8.7109375" style="0" customWidth="1"/>
    <col min="8" max="8" width="34.28125" style="0" customWidth="1"/>
    <col min="9" max="9" width="17.00390625" style="0" customWidth="1"/>
    <col min="10" max="10" width="2.7109375" style="0" customWidth="1"/>
    <col min="11" max="11" width="2.00390625" style="0" customWidth="1"/>
    <col min="12" max="12" width="40.7109375" style="0" customWidth="1"/>
  </cols>
  <sheetData>
    <row r="1" spans="1:52" ht="15.75" thickBot="1">
      <c r="A1" s="21"/>
      <c r="B1" s="21"/>
      <c r="C1" s="20"/>
      <c r="D1" s="21"/>
      <c r="E1" s="21"/>
      <c r="F1" s="21"/>
      <c r="G1" s="21"/>
      <c r="H1" s="107"/>
      <c r="I1" s="107"/>
      <c r="J1" s="21"/>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row>
    <row r="2" spans="1:52" ht="15.75" thickBot="1">
      <c r="A2" s="21"/>
      <c r="B2" s="45"/>
      <c r="C2" s="46"/>
      <c r="D2" s="47"/>
      <c r="E2" s="47"/>
      <c r="F2" s="47"/>
      <c r="G2" s="47"/>
      <c r="H2" s="121"/>
      <c r="I2" s="121"/>
      <c r="J2" s="48"/>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row>
    <row r="3" spans="1:52" ht="21" thickBot="1">
      <c r="A3" s="21"/>
      <c r="B3" s="98"/>
      <c r="C3" s="285" t="s">
        <v>267</v>
      </c>
      <c r="D3" s="286"/>
      <c r="E3" s="286"/>
      <c r="F3" s="286"/>
      <c r="G3" s="286"/>
      <c r="H3" s="286"/>
      <c r="I3" s="287"/>
      <c r="J3" s="100"/>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row>
    <row r="4" spans="1:52" ht="15" customHeight="1">
      <c r="A4" s="21"/>
      <c r="B4" s="49"/>
      <c r="C4" s="328" t="s">
        <v>223</v>
      </c>
      <c r="D4" s="328"/>
      <c r="E4" s="328"/>
      <c r="F4" s="328"/>
      <c r="G4" s="328"/>
      <c r="H4" s="328"/>
      <c r="I4" s="328"/>
      <c r="J4" s="50"/>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row>
    <row r="5" spans="1:52" ht="15" customHeight="1">
      <c r="A5" s="21"/>
      <c r="B5" s="49"/>
      <c r="C5" s="143"/>
      <c r="D5" s="143"/>
      <c r="E5" s="143"/>
      <c r="F5" s="143"/>
      <c r="G5" s="143"/>
      <c r="H5" s="143"/>
      <c r="I5" s="143"/>
      <c r="J5" s="50"/>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row>
    <row r="6" spans="1:52" ht="15">
      <c r="A6" s="21"/>
      <c r="B6" s="49"/>
      <c r="C6" s="51"/>
      <c r="D6" s="52"/>
      <c r="E6" s="52"/>
      <c r="F6" s="52"/>
      <c r="G6" s="52"/>
      <c r="H6" s="122"/>
      <c r="I6" s="122"/>
      <c r="J6" s="50"/>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row>
    <row r="7" spans="1:52" ht="15.75" customHeight="1" thickBot="1">
      <c r="A7" s="21"/>
      <c r="B7" s="49"/>
      <c r="C7" s="51"/>
      <c r="D7" s="325" t="s">
        <v>268</v>
      </c>
      <c r="E7" s="325"/>
      <c r="F7" s="325" t="s">
        <v>274</v>
      </c>
      <c r="G7" s="325"/>
      <c r="H7" s="119" t="s">
        <v>275</v>
      </c>
      <c r="I7" s="119" t="s">
        <v>232</v>
      </c>
      <c r="J7" s="50"/>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row>
    <row r="8" spans="1:52" s="12" customFormat="1" ht="139.5" customHeight="1" thickBot="1">
      <c r="A8" s="20"/>
      <c r="B8" s="54"/>
      <c r="C8" s="118" t="s">
        <v>265</v>
      </c>
      <c r="D8" s="329" t="s">
        <v>353</v>
      </c>
      <c r="E8" s="330"/>
      <c r="F8" s="310" t="s">
        <v>362</v>
      </c>
      <c r="G8" s="312"/>
      <c r="H8" s="194" t="s">
        <v>408</v>
      </c>
      <c r="I8" s="180" t="s">
        <v>227</v>
      </c>
      <c r="J8" s="55"/>
      <c r="L8" s="203"/>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row>
    <row r="9" spans="1:52" s="12" customFormat="1" ht="92.25" customHeight="1" thickBot="1">
      <c r="A9" s="20"/>
      <c r="B9" s="54"/>
      <c r="C9" s="118"/>
      <c r="D9" s="329" t="s">
        <v>354</v>
      </c>
      <c r="E9" s="330"/>
      <c r="F9" s="331" t="s">
        <v>351</v>
      </c>
      <c r="G9" s="332"/>
      <c r="H9" s="194" t="s">
        <v>409</v>
      </c>
      <c r="I9" s="180" t="s">
        <v>228</v>
      </c>
      <c r="J9" s="210"/>
      <c r="L9" s="191"/>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row>
    <row r="10" spans="1:52" s="12" customFormat="1" ht="132" customHeight="1" thickBot="1">
      <c r="A10" s="20"/>
      <c r="B10" s="54"/>
      <c r="C10" s="118"/>
      <c r="D10" s="329" t="s">
        <v>475</v>
      </c>
      <c r="E10" s="330"/>
      <c r="F10" s="331" t="s">
        <v>352</v>
      </c>
      <c r="G10" s="332"/>
      <c r="H10" s="194" t="s">
        <v>363</v>
      </c>
      <c r="I10" s="180" t="s">
        <v>229</v>
      </c>
      <c r="J10" s="55"/>
      <c r="L10" s="191"/>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row>
    <row r="11" spans="1:52" s="12" customFormat="1" ht="30" customHeight="1" thickBot="1">
      <c r="A11" s="20"/>
      <c r="B11" s="54"/>
      <c r="C11" s="116"/>
      <c r="D11" s="56"/>
      <c r="E11" s="56"/>
      <c r="F11" s="56"/>
      <c r="G11" s="56"/>
      <c r="H11" s="127" t="s">
        <v>269</v>
      </c>
      <c r="I11" s="225" t="s">
        <v>383</v>
      </c>
      <c r="J11" s="55"/>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row>
    <row r="12" spans="1:52" s="12" customFormat="1" ht="18.75" customHeight="1">
      <c r="A12" s="20"/>
      <c r="B12" s="54"/>
      <c r="C12" s="162"/>
      <c r="D12" s="56"/>
      <c r="E12" s="56"/>
      <c r="F12" s="56"/>
      <c r="G12" s="56"/>
      <c r="H12" s="128"/>
      <c r="I12" s="51"/>
      <c r="J12" s="55"/>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row>
    <row r="13" spans="1:52" s="12" customFormat="1" ht="15.75" thickBot="1">
      <c r="A13" s="20"/>
      <c r="B13" s="54"/>
      <c r="C13" s="145"/>
      <c r="D13" s="323" t="s">
        <v>297</v>
      </c>
      <c r="E13" s="323"/>
      <c r="F13" s="323"/>
      <c r="G13" s="323"/>
      <c r="H13" s="323"/>
      <c r="I13" s="323"/>
      <c r="J13" s="55"/>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row>
    <row r="14" spans="1:52" s="12" customFormat="1" ht="15.75" thickBot="1">
      <c r="A14" s="20"/>
      <c r="B14" s="54"/>
      <c r="C14" s="145"/>
      <c r="D14" s="92" t="s">
        <v>60</v>
      </c>
      <c r="E14" s="317" t="s">
        <v>335</v>
      </c>
      <c r="F14" s="318"/>
      <c r="G14" s="318"/>
      <c r="H14" s="319"/>
      <c r="I14" s="56"/>
      <c r="J14" s="55"/>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row>
    <row r="15" spans="1:52" s="12" customFormat="1" ht="15.75" thickBot="1">
      <c r="A15" s="20"/>
      <c r="B15" s="54"/>
      <c r="C15" s="145"/>
      <c r="D15" s="92" t="s">
        <v>62</v>
      </c>
      <c r="E15" s="320" t="s">
        <v>361</v>
      </c>
      <c r="F15" s="321"/>
      <c r="G15" s="321"/>
      <c r="H15" s="322"/>
      <c r="I15" s="56"/>
      <c r="J15" s="55"/>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row>
    <row r="16" spans="1:52" s="12" customFormat="1" ht="13.5" customHeight="1">
      <c r="A16" s="20"/>
      <c r="B16" s="54"/>
      <c r="C16" s="145"/>
      <c r="D16" s="56"/>
      <c r="E16" s="56"/>
      <c r="F16" s="56"/>
      <c r="G16" s="56"/>
      <c r="H16" s="56"/>
      <c r="I16" s="56"/>
      <c r="J16" s="55"/>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row>
    <row r="17" spans="1:52" s="12" customFormat="1" ht="30.75" customHeight="1" thickBot="1">
      <c r="A17" s="20"/>
      <c r="B17" s="54"/>
      <c r="C17" s="293" t="s">
        <v>224</v>
      </c>
      <c r="D17" s="293"/>
      <c r="E17" s="293"/>
      <c r="F17" s="293"/>
      <c r="G17" s="293"/>
      <c r="H17" s="293"/>
      <c r="I17" s="122"/>
      <c r="J17" s="55"/>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row>
    <row r="18" spans="1:52" s="12" customFormat="1" ht="30.75" customHeight="1">
      <c r="A18" s="20"/>
      <c r="B18" s="54"/>
      <c r="C18" s="125"/>
      <c r="D18" s="342" t="s">
        <v>407</v>
      </c>
      <c r="E18" s="343"/>
      <c r="F18" s="343"/>
      <c r="G18" s="343"/>
      <c r="H18" s="343"/>
      <c r="I18" s="344"/>
      <c r="J18" s="55"/>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row>
    <row r="19" spans="1:52" s="12" customFormat="1" ht="30.75" customHeight="1">
      <c r="A19" s="20"/>
      <c r="B19" s="54"/>
      <c r="C19" s="125"/>
      <c r="D19" s="345"/>
      <c r="E19" s="346"/>
      <c r="F19" s="346"/>
      <c r="G19" s="346"/>
      <c r="H19" s="346"/>
      <c r="I19" s="347"/>
      <c r="J19" s="55"/>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row>
    <row r="20" spans="1:52" s="12" customFormat="1" ht="30.75" customHeight="1">
      <c r="A20" s="20"/>
      <c r="B20" s="54"/>
      <c r="C20" s="125"/>
      <c r="D20" s="345"/>
      <c r="E20" s="346"/>
      <c r="F20" s="346"/>
      <c r="G20" s="346"/>
      <c r="H20" s="346"/>
      <c r="I20" s="347"/>
      <c r="J20" s="55"/>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row>
    <row r="21" spans="1:52" s="12" customFormat="1" ht="9.75" customHeight="1" thickBot="1">
      <c r="A21" s="20"/>
      <c r="B21" s="54"/>
      <c r="C21" s="125"/>
      <c r="D21" s="348"/>
      <c r="E21" s="349"/>
      <c r="F21" s="349"/>
      <c r="G21" s="349"/>
      <c r="H21" s="349"/>
      <c r="I21" s="350"/>
      <c r="J21" s="55"/>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row>
    <row r="22" spans="1:52" s="12" customFormat="1" ht="15">
      <c r="A22" s="20"/>
      <c r="B22" s="54"/>
      <c r="C22" s="117"/>
      <c r="D22" s="117"/>
      <c r="E22" s="117"/>
      <c r="F22" s="125"/>
      <c r="G22" s="117"/>
      <c r="H22" s="122"/>
      <c r="I22" s="122"/>
      <c r="J22" s="55"/>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row>
    <row r="23" spans="1:52" ht="15.75" customHeight="1" thickBot="1">
      <c r="A23" s="21"/>
      <c r="B23" s="54"/>
      <c r="C23" s="57"/>
      <c r="D23" s="325" t="s">
        <v>268</v>
      </c>
      <c r="E23" s="325"/>
      <c r="F23" s="325" t="s">
        <v>274</v>
      </c>
      <c r="G23" s="325"/>
      <c r="H23" s="119" t="s">
        <v>275</v>
      </c>
      <c r="I23" s="119" t="s">
        <v>232</v>
      </c>
      <c r="J23" s="55"/>
      <c r="K23" s="6"/>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row>
    <row r="24" spans="1:52" ht="236.25" customHeight="1" thickBot="1">
      <c r="A24" s="21"/>
      <c r="B24" s="54"/>
      <c r="C24" s="118" t="s">
        <v>266</v>
      </c>
      <c r="D24" s="329" t="s">
        <v>353</v>
      </c>
      <c r="E24" s="351"/>
      <c r="F24" s="352" t="s">
        <v>410</v>
      </c>
      <c r="G24" s="353"/>
      <c r="H24" s="224" t="s">
        <v>411</v>
      </c>
      <c r="I24" s="124" t="s">
        <v>26</v>
      </c>
      <c r="J24" s="55"/>
      <c r="K24" s="6"/>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row>
    <row r="25" spans="1:52" ht="125.25" customHeight="1" thickBot="1">
      <c r="A25" s="21"/>
      <c r="B25" s="54"/>
      <c r="C25" s="118"/>
      <c r="D25" s="329" t="s">
        <v>354</v>
      </c>
      <c r="E25" s="351"/>
      <c r="F25" s="354" t="s">
        <v>412</v>
      </c>
      <c r="G25" s="353"/>
      <c r="H25" s="224" t="s">
        <v>413</v>
      </c>
      <c r="I25" s="124" t="s">
        <v>386</v>
      </c>
      <c r="J25" s="55"/>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row>
    <row r="26" spans="1:52" ht="96" customHeight="1" thickBot="1">
      <c r="A26" s="21"/>
      <c r="B26" s="54"/>
      <c r="C26" s="118"/>
      <c r="D26" s="329" t="s">
        <v>475</v>
      </c>
      <c r="E26" s="351"/>
      <c r="F26" s="354" t="s">
        <v>414</v>
      </c>
      <c r="G26" s="353"/>
      <c r="H26" s="224" t="s">
        <v>415</v>
      </c>
      <c r="I26" s="124" t="s">
        <v>13</v>
      </c>
      <c r="J26" s="55"/>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row>
    <row r="27" spans="1:52" ht="18.75" customHeight="1" thickBot="1">
      <c r="A27" s="21"/>
      <c r="B27" s="54"/>
      <c r="C27" s="51"/>
      <c r="D27" s="51"/>
      <c r="E27" s="51"/>
      <c r="F27" s="51"/>
      <c r="G27" s="51"/>
      <c r="H27" s="127" t="s">
        <v>269</v>
      </c>
      <c r="I27" s="185" t="s">
        <v>26</v>
      </c>
      <c r="J27" s="55"/>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row>
    <row r="28" spans="1:52" ht="15.75" thickBot="1">
      <c r="A28" s="21"/>
      <c r="B28" s="54"/>
      <c r="C28" s="51"/>
      <c r="D28" s="160" t="s">
        <v>297</v>
      </c>
      <c r="E28" s="163"/>
      <c r="F28" s="51"/>
      <c r="G28" s="51"/>
      <c r="H28" s="128"/>
      <c r="I28" s="51"/>
      <c r="J28" s="55"/>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row>
    <row r="29" spans="1:52" ht="15.75" thickBot="1">
      <c r="A29" s="21"/>
      <c r="B29" s="54"/>
      <c r="C29" s="51"/>
      <c r="D29" s="92" t="s">
        <v>60</v>
      </c>
      <c r="E29" s="359" t="s">
        <v>384</v>
      </c>
      <c r="F29" s="321"/>
      <c r="G29" s="321"/>
      <c r="H29" s="322"/>
      <c r="I29" s="51"/>
      <c r="J29" s="55"/>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row>
    <row r="30" spans="1:52" ht="15.75" thickBot="1">
      <c r="A30" s="21"/>
      <c r="B30" s="54"/>
      <c r="C30" s="51"/>
      <c r="D30" s="92" t="s">
        <v>62</v>
      </c>
      <c r="E30" s="359" t="s">
        <v>385</v>
      </c>
      <c r="F30" s="321"/>
      <c r="G30" s="321"/>
      <c r="H30" s="322"/>
      <c r="I30" s="51"/>
      <c r="J30" s="55"/>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row>
    <row r="31" spans="1:52" ht="15">
      <c r="A31" s="21"/>
      <c r="B31" s="54"/>
      <c r="C31" s="51"/>
      <c r="D31" s="51"/>
      <c r="E31" s="51"/>
      <c r="F31" s="51"/>
      <c r="G31" s="51"/>
      <c r="H31" s="128"/>
      <c r="I31" s="51"/>
      <c r="J31" s="55"/>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row>
    <row r="32" spans="1:52" ht="24" customHeight="1" thickBot="1">
      <c r="A32" s="21"/>
      <c r="B32" s="54"/>
      <c r="C32" s="57"/>
      <c r="D32" s="325" t="s">
        <v>268</v>
      </c>
      <c r="E32" s="325"/>
      <c r="F32" s="325" t="s">
        <v>274</v>
      </c>
      <c r="G32" s="325"/>
      <c r="H32" s="119" t="s">
        <v>275</v>
      </c>
      <c r="I32" s="119" t="s">
        <v>232</v>
      </c>
      <c r="J32" s="55"/>
      <c r="K32" s="6"/>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row>
    <row r="33" spans="1:52" ht="39.75" customHeight="1" thickBot="1">
      <c r="A33" s="21"/>
      <c r="B33" s="54"/>
      <c r="C33" s="118" t="s">
        <v>300</v>
      </c>
      <c r="D33" s="326"/>
      <c r="E33" s="327"/>
      <c r="F33" s="326"/>
      <c r="G33" s="327"/>
      <c r="H33" s="124"/>
      <c r="I33" s="124"/>
      <c r="J33" s="55"/>
      <c r="K33" s="6"/>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row>
    <row r="34" spans="1:52" ht="39.75" customHeight="1" thickBot="1">
      <c r="A34" s="21"/>
      <c r="B34" s="54"/>
      <c r="C34" s="118"/>
      <c r="D34" s="326"/>
      <c r="E34" s="327"/>
      <c r="F34" s="326"/>
      <c r="G34" s="327"/>
      <c r="H34" s="124"/>
      <c r="I34" s="124"/>
      <c r="J34" s="55"/>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row>
    <row r="35" spans="1:52" ht="48" customHeight="1" thickBot="1">
      <c r="A35" s="21"/>
      <c r="B35" s="54"/>
      <c r="C35" s="118"/>
      <c r="D35" s="326"/>
      <c r="E35" s="327"/>
      <c r="F35" s="326"/>
      <c r="G35" s="327"/>
      <c r="H35" s="124"/>
      <c r="I35" s="124"/>
      <c r="J35" s="55"/>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row>
    <row r="36" spans="1:52" ht="21.75" customHeight="1" thickBot="1">
      <c r="A36" s="21"/>
      <c r="B36" s="54"/>
      <c r="C36" s="51"/>
      <c r="D36" s="51"/>
      <c r="E36" s="51"/>
      <c r="F36" s="51"/>
      <c r="G36" s="51"/>
      <c r="H36" s="127" t="s">
        <v>269</v>
      </c>
      <c r="I36" s="129"/>
      <c r="J36" s="55"/>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row>
    <row r="37" spans="1:52" ht="15.75" thickBot="1">
      <c r="A37" s="21"/>
      <c r="B37" s="54"/>
      <c r="C37" s="51"/>
      <c r="D37" s="160" t="s">
        <v>297</v>
      </c>
      <c r="E37" s="163"/>
      <c r="F37" s="51"/>
      <c r="G37" s="51"/>
      <c r="H37" s="128"/>
      <c r="I37" s="51"/>
      <c r="J37" s="55"/>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row>
    <row r="38" spans="1:52" ht="15.75" thickBot="1">
      <c r="A38" s="21"/>
      <c r="B38" s="54"/>
      <c r="C38" s="51"/>
      <c r="D38" s="92" t="s">
        <v>60</v>
      </c>
      <c r="E38" s="324"/>
      <c r="F38" s="321"/>
      <c r="G38" s="321"/>
      <c r="H38" s="322"/>
      <c r="I38" s="51"/>
      <c r="J38" s="55"/>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row>
    <row r="39" spans="1:52" ht="15.75" thickBot="1">
      <c r="A39" s="21"/>
      <c r="B39" s="54"/>
      <c r="C39" s="51"/>
      <c r="D39" s="92" t="s">
        <v>62</v>
      </c>
      <c r="E39" s="324"/>
      <c r="F39" s="321"/>
      <c r="G39" s="321"/>
      <c r="H39" s="322"/>
      <c r="I39" s="51"/>
      <c r="J39" s="55"/>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row>
    <row r="40" spans="1:52" ht="25.5" customHeight="1" thickBot="1">
      <c r="A40" s="21"/>
      <c r="B40" s="54"/>
      <c r="C40" s="51"/>
      <c r="D40" s="92"/>
      <c r="E40" s="51"/>
      <c r="F40" s="51"/>
      <c r="G40" s="51"/>
      <c r="H40" s="51"/>
      <c r="I40" s="51"/>
      <c r="J40" s="55"/>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row>
    <row r="41" spans="1:52" ht="174.75" customHeight="1" thickBot="1">
      <c r="A41" s="21"/>
      <c r="B41" s="54"/>
      <c r="C41" s="126"/>
      <c r="D41" s="355" t="s">
        <v>276</v>
      </c>
      <c r="E41" s="355"/>
      <c r="F41" s="356" t="s">
        <v>462</v>
      </c>
      <c r="G41" s="357"/>
      <c r="H41" s="357"/>
      <c r="I41" s="358"/>
      <c r="J41" s="55"/>
      <c r="L41" s="220"/>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row>
    <row r="42" spans="1:52" s="12" customFormat="1" ht="18.75" customHeight="1">
      <c r="A42" s="20"/>
      <c r="B42" s="54"/>
      <c r="C42" s="58"/>
      <c r="D42" s="58"/>
      <c r="E42" s="58"/>
      <c r="F42" s="58"/>
      <c r="G42" s="58"/>
      <c r="H42" s="122"/>
      <c r="I42" s="122"/>
      <c r="J42" s="55"/>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row>
    <row r="43" spans="1:52" s="12" customFormat="1" ht="15.75" customHeight="1" thickBot="1">
      <c r="A43" s="20"/>
      <c r="B43" s="54"/>
      <c r="C43" s="51"/>
      <c r="D43" s="52"/>
      <c r="E43" s="52"/>
      <c r="F43" s="52"/>
      <c r="G43" s="91" t="s">
        <v>225</v>
      </c>
      <c r="H43" s="122"/>
      <c r="I43" s="122"/>
      <c r="J43" s="55"/>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row>
    <row r="44" spans="1:52" s="12" customFormat="1" ht="78" customHeight="1">
      <c r="A44" s="20"/>
      <c r="B44" s="54"/>
      <c r="C44" s="51"/>
      <c r="D44" s="52"/>
      <c r="E44" s="52"/>
      <c r="F44" s="31" t="s">
        <v>226</v>
      </c>
      <c r="G44" s="336" t="s">
        <v>308</v>
      </c>
      <c r="H44" s="337"/>
      <c r="I44" s="338"/>
      <c r="J44" s="55"/>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row>
    <row r="45" spans="1:52" s="12" customFormat="1" ht="54.75" customHeight="1">
      <c r="A45" s="20"/>
      <c r="B45" s="54"/>
      <c r="C45" s="51"/>
      <c r="D45" s="52"/>
      <c r="E45" s="52"/>
      <c r="F45" s="184" t="s">
        <v>227</v>
      </c>
      <c r="G45" s="339" t="s">
        <v>309</v>
      </c>
      <c r="H45" s="340"/>
      <c r="I45" s="341"/>
      <c r="J45" s="55"/>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row>
    <row r="46" spans="1:52" s="12" customFormat="1" ht="58.5" customHeight="1">
      <c r="A46" s="20"/>
      <c r="B46" s="54"/>
      <c r="C46" s="51"/>
      <c r="D46" s="52"/>
      <c r="E46" s="52"/>
      <c r="F46" s="184" t="s">
        <v>228</v>
      </c>
      <c r="G46" s="339" t="s">
        <v>310</v>
      </c>
      <c r="H46" s="340"/>
      <c r="I46" s="341"/>
      <c r="J46" s="55"/>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row>
    <row r="47" spans="1:52" ht="60" customHeight="1">
      <c r="A47" s="21"/>
      <c r="B47" s="54"/>
      <c r="C47" s="51"/>
      <c r="D47" s="52"/>
      <c r="E47" s="52"/>
      <c r="F47" s="184" t="s">
        <v>229</v>
      </c>
      <c r="G47" s="339" t="s">
        <v>311</v>
      </c>
      <c r="H47" s="340"/>
      <c r="I47" s="341"/>
      <c r="J47" s="55"/>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row>
    <row r="48" spans="1:52" ht="54" customHeight="1">
      <c r="A48" s="21"/>
      <c r="B48" s="49"/>
      <c r="C48" s="51"/>
      <c r="D48" s="52"/>
      <c r="E48" s="52"/>
      <c r="F48" s="32" t="s">
        <v>230</v>
      </c>
      <c r="G48" s="339" t="s">
        <v>312</v>
      </c>
      <c r="H48" s="340"/>
      <c r="I48" s="341"/>
      <c r="J48" s="50"/>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row>
    <row r="49" spans="1:52" ht="61.5" customHeight="1" thickBot="1">
      <c r="A49" s="21"/>
      <c r="B49" s="49"/>
      <c r="C49" s="51"/>
      <c r="D49" s="52"/>
      <c r="E49" s="52"/>
      <c r="F49" s="33" t="s">
        <v>231</v>
      </c>
      <c r="G49" s="333" t="s">
        <v>313</v>
      </c>
      <c r="H49" s="334"/>
      <c r="I49" s="335"/>
      <c r="J49" s="50"/>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row>
    <row r="50" spans="1:44" ht="15.75" thickBot="1">
      <c r="A50" s="21"/>
      <c r="B50" s="59"/>
      <c r="C50" s="60"/>
      <c r="D50" s="61"/>
      <c r="E50" s="61"/>
      <c r="F50" s="61"/>
      <c r="G50" s="61"/>
      <c r="H50" s="123"/>
      <c r="I50" s="123"/>
      <c r="J50" s="62"/>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row>
    <row r="51" spans="1:44" ht="49.5" customHeight="1">
      <c r="A51" s="21"/>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row>
    <row r="52" spans="1:44" ht="49.5" customHeight="1">
      <c r="A52" s="21"/>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row>
    <row r="53" spans="1:44" ht="49.5" customHeight="1">
      <c r="A53" s="21"/>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row>
    <row r="54" spans="1:44" ht="49.5" customHeight="1">
      <c r="A54" s="21"/>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row>
    <row r="55" spans="1:44" ht="49.5" customHeight="1">
      <c r="A55" s="21"/>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row>
    <row r="56" spans="1:44" ht="49.5" customHeight="1">
      <c r="A56" s="21"/>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row>
    <row r="57" spans="1:44" ht="15">
      <c r="A57" s="21"/>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row>
    <row r="58" spans="1:44" ht="15">
      <c r="A58" s="21"/>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row>
    <row r="59" spans="1:44" ht="15">
      <c r="A59" s="21"/>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row>
    <row r="60" spans="1:52" ht="15">
      <c r="A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row>
    <row r="61" spans="1:52" ht="15">
      <c r="A61" s="107"/>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row>
    <row r="62" spans="1:52" ht="15">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row>
    <row r="63" spans="1:52" ht="15">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row>
    <row r="64" spans="1:11" ht="15">
      <c r="A64" s="107"/>
      <c r="B64" s="107"/>
      <c r="C64" s="107"/>
      <c r="D64" s="107"/>
      <c r="E64" s="107"/>
      <c r="F64" s="107"/>
      <c r="G64" s="107"/>
      <c r="H64" s="107"/>
      <c r="I64" s="107"/>
      <c r="J64" s="107"/>
      <c r="K64" s="107"/>
    </row>
    <row r="65" spans="1:11" ht="15">
      <c r="A65" s="107"/>
      <c r="B65" s="107"/>
      <c r="C65" s="107"/>
      <c r="D65" s="107"/>
      <c r="E65" s="107"/>
      <c r="F65" s="107"/>
      <c r="G65" s="107"/>
      <c r="H65" s="107"/>
      <c r="I65" s="107"/>
      <c r="J65" s="107"/>
      <c r="K65" s="107"/>
    </row>
    <row r="66" spans="1:11" ht="15">
      <c r="A66" s="107"/>
      <c r="B66" s="107"/>
      <c r="C66" s="107"/>
      <c r="D66" s="107"/>
      <c r="E66" s="107"/>
      <c r="F66" s="107"/>
      <c r="G66" s="107"/>
      <c r="H66" s="107"/>
      <c r="I66" s="107"/>
      <c r="J66" s="107"/>
      <c r="K66" s="107"/>
    </row>
    <row r="67" spans="1:11" ht="15">
      <c r="A67" s="107"/>
      <c r="B67" s="107"/>
      <c r="C67" s="107"/>
      <c r="D67" s="107"/>
      <c r="E67" s="107"/>
      <c r="F67" s="107"/>
      <c r="G67" s="107"/>
      <c r="H67" s="107"/>
      <c r="I67" s="107"/>
      <c r="J67" s="107"/>
      <c r="K67" s="107"/>
    </row>
    <row r="68" spans="1:11" ht="15">
      <c r="A68" s="107"/>
      <c r="B68" s="107"/>
      <c r="C68" s="107"/>
      <c r="D68" s="107"/>
      <c r="E68" s="107"/>
      <c r="F68" s="107"/>
      <c r="G68" s="107"/>
      <c r="H68" s="107"/>
      <c r="I68" s="107"/>
      <c r="J68" s="107"/>
      <c r="K68" s="107"/>
    </row>
    <row r="69" spans="1:11" ht="15">
      <c r="A69" s="107"/>
      <c r="B69" s="107"/>
      <c r="C69" s="107"/>
      <c r="D69" s="107"/>
      <c r="E69" s="107"/>
      <c r="F69" s="107"/>
      <c r="G69" s="107"/>
      <c r="H69" s="107"/>
      <c r="I69" s="107"/>
      <c r="J69" s="107"/>
      <c r="K69" s="107"/>
    </row>
    <row r="70" spans="1:11" ht="15">
      <c r="A70" s="107"/>
      <c r="B70" s="107"/>
      <c r="C70" s="107"/>
      <c r="D70" s="107"/>
      <c r="E70" s="107"/>
      <c r="F70" s="107"/>
      <c r="G70" s="107"/>
      <c r="H70" s="107"/>
      <c r="I70" s="107"/>
      <c r="J70" s="107"/>
      <c r="K70" s="107"/>
    </row>
    <row r="71" spans="1:11" ht="15">
      <c r="A71" s="107"/>
      <c r="B71" s="107"/>
      <c r="C71" s="107"/>
      <c r="D71" s="107"/>
      <c r="E71" s="107"/>
      <c r="F71" s="107"/>
      <c r="G71" s="107"/>
      <c r="H71" s="107"/>
      <c r="I71" s="107"/>
      <c r="J71" s="107"/>
      <c r="K71" s="107"/>
    </row>
    <row r="72" spans="1:11" ht="15">
      <c r="A72" s="107"/>
      <c r="B72" s="107"/>
      <c r="C72" s="107"/>
      <c r="D72" s="107"/>
      <c r="E72" s="107"/>
      <c r="F72" s="107"/>
      <c r="G72" s="107"/>
      <c r="H72" s="107"/>
      <c r="I72" s="107"/>
      <c r="J72" s="107"/>
      <c r="K72" s="107"/>
    </row>
    <row r="73" spans="1:11" ht="15">
      <c r="A73" s="107"/>
      <c r="B73" s="107"/>
      <c r="C73" s="107"/>
      <c r="D73" s="107"/>
      <c r="E73" s="107"/>
      <c r="F73" s="107"/>
      <c r="G73" s="107"/>
      <c r="H73" s="107"/>
      <c r="I73" s="107"/>
      <c r="J73" s="107"/>
      <c r="K73" s="107"/>
    </row>
    <row r="74" spans="1:11" ht="15">
      <c r="A74" s="107"/>
      <c r="B74" s="107"/>
      <c r="C74" s="107"/>
      <c r="D74" s="107"/>
      <c r="E74" s="107"/>
      <c r="F74" s="107"/>
      <c r="G74" s="107"/>
      <c r="H74" s="107"/>
      <c r="I74" s="107"/>
      <c r="J74" s="107"/>
      <c r="K74" s="107"/>
    </row>
    <row r="75" spans="1:11" ht="15">
      <c r="A75" s="107"/>
      <c r="B75" s="107"/>
      <c r="C75" s="107"/>
      <c r="D75" s="107"/>
      <c r="E75" s="107"/>
      <c r="F75" s="107"/>
      <c r="G75" s="107"/>
      <c r="H75" s="107"/>
      <c r="I75" s="107"/>
      <c r="J75" s="107"/>
      <c r="K75" s="107"/>
    </row>
    <row r="76" spans="1:11" ht="15">
      <c r="A76" s="107"/>
      <c r="B76" s="107"/>
      <c r="C76" s="107"/>
      <c r="D76" s="107"/>
      <c r="E76" s="107"/>
      <c r="F76" s="107"/>
      <c r="G76" s="107"/>
      <c r="H76" s="107"/>
      <c r="I76" s="107"/>
      <c r="J76" s="107"/>
      <c r="K76" s="107"/>
    </row>
    <row r="77" spans="1:11" ht="15">
      <c r="A77" s="107"/>
      <c r="B77" s="107"/>
      <c r="C77" s="107"/>
      <c r="D77" s="107"/>
      <c r="E77" s="107"/>
      <c r="F77" s="107"/>
      <c r="G77" s="107"/>
      <c r="H77" s="107"/>
      <c r="I77" s="107"/>
      <c r="J77" s="107"/>
      <c r="K77" s="107"/>
    </row>
    <row r="78" spans="1:11" ht="15">
      <c r="A78" s="107"/>
      <c r="B78" s="107"/>
      <c r="C78" s="107"/>
      <c r="D78" s="107"/>
      <c r="E78" s="107"/>
      <c r="F78" s="107"/>
      <c r="G78" s="107"/>
      <c r="H78" s="107"/>
      <c r="I78" s="107"/>
      <c r="J78" s="107"/>
      <c r="K78" s="107"/>
    </row>
    <row r="79" spans="1:11" ht="15">
      <c r="A79" s="107"/>
      <c r="B79" s="107"/>
      <c r="C79" s="107"/>
      <c r="D79" s="107"/>
      <c r="E79" s="107"/>
      <c r="F79" s="107"/>
      <c r="G79" s="107"/>
      <c r="H79" s="107"/>
      <c r="I79" s="107"/>
      <c r="J79" s="107"/>
      <c r="K79" s="107"/>
    </row>
    <row r="80" spans="1:11" ht="15">
      <c r="A80" s="107"/>
      <c r="B80" s="107"/>
      <c r="C80" s="107"/>
      <c r="D80" s="107"/>
      <c r="E80" s="107"/>
      <c r="F80" s="107"/>
      <c r="G80" s="107"/>
      <c r="H80" s="107"/>
      <c r="I80" s="107"/>
      <c r="J80" s="107"/>
      <c r="K80" s="107"/>
    </row>
    <row r="81" spans="1:11" ht="15">
      <c r="A81" s="107"/>
      <c r="B81" s="107"/>
      <c r="C81" s="107"/>
      <c r="D81" s="107"/>
      <c r="E81" s="107"/>
      <c r="F81" s="107"/>
      <c r="G81" s="107"/>
      <c r="H81" s="107"/>
      <c r="I81" s="107"/>
      <c r="J81" s="107"/>
      <c r="K81" s="107"/>
    </row>
    <row r="82" spans="1:11" ht="15">
      <c r="A82" s="107"/>
      <c r="B82" s="107"/>
      <c r="C82" s="107"/>
      <c r="D82" s="107"/>
      <c r="E82" s="107"/>
      <c r="F82" s="107"/>
      <c r="G82" s="107"/>
      <c r="H82" s="107"/>
      <c r="I82" s="107"/>
      <c r="J82" s="107"/>
      <c r="K82" s="107"/>
    </row>
    <row r="83" spans="1:11" ht="15">
      <c r="A83" s="107"/>
      <c r="B83" s="107"/>
      <c r="C83" s="107"/>
      <c r="D83" s="107"/>
      <c r="E83" s="107"/>
      <c r="F83" s="107"/>
      <c r="G83" s="107"/>
      <c r="H83" s="107"/>
      <c r="I83" s="107"/>
      <c r="J83" s="107"/>
      <c r="K83" s="107"/>
    </row>
    <row r="84" spans="1:11" ht="15">
      <c r="A84" s="107"/>
      <c r="B84" s="107"/>
      <c r="C84" s="107"/>
      <c r="D84" s="107"/>
      <c r="E84" s="107"/>
      <c r="F84" s="107"/>
      <c r="G84" s="107"/>
      <c r="H84" s="107"/>
      <c r="I84" s="107"/>
      <c r="J84" s="107"/>
      <c r="K84" s="107"/>
    </row>
    <row r="85" spans="1:11" ht="15">
      <c r="A85" s="107"/>
      <c r="B85" s="107"/>
      <c r="C85" s="107"/>
      <c r="D85" s="107"/>
      <c r="E85" s="107"/>
      <c r="F85" s="107"/>
      <c r="G85" s="107"/>
      <c r="H85" s="107"/>
      <c r="I85" s="107"/>
      <c r="J85" s="107"/>
      <c r="K85" s="107"/>
    </row>
    <row r="86" spans="1:11" ht="15">
      <c r="A86" s="107"/>
      <c r="B86" s="107"/>
      <c r="C86" s="107"/>
      <c r="D86" s="107"/>
      <c r="E86" s="107"/>
      <c r="F86" s="107"/>
      <c r="G86" s="107"/>
      <c r="H86" s="107"/>
      <c r="I86" s="107"/>
      <c r="J86" s="107"/>
      <c r="K86" s="107"/>
    </row>
    <row r="87" spans="1:11" ht="15">
      <c r="A87" s="107"/>
      <c r="B87" s="107"/>
      <c r="C87" s="107"/>
      <c r="D87" s="107"/>
      <c r="E87" s="107"/>
      <c r="F87" s="107"/>
      <c r="G87" s="107"/>
      <c r="H87" s="107"/>
      <c r="I87" s="107"/>
      <c r="J87" s="107"/>
      <c r="K87" s="107"/>
    </row>
    <row r="88" spans="1:11" ht="15">
      <c r="A88" s="107"/>
      <c r="B88" s="107"/>
      <c r="C88" s="107"/>
      <c r="D88" s="107"/>
      <c r="E88" s="107"/>
      <c r="F88" s="107"/>
      <c r="G88" s="107"/>
      <c r="H88" s="107"/>
      <c r="I88" s="107"/>
      <c r="J88" s="107"/>
      <c r="K88" s="107"/>
    </row>
    <row r="89" spans="1:11" ht="15">
      <c r="A89" s="107"/>
      <c r="B89" s="107"/>
      <c r="C89" s="107"/>
      <c r="D89" s="107"/>
      <c r="E89" s="107"/>
      <c r="F89" s="107"/>
      <c r="G89" s="107"/>
      <c r="H89" s="107"/>
      <c r="I89" s="107"/>
      <c r="J89" s="107"/>
      <c r="K89" s="107"/>
    </row>
    <row r="90" spans="1:11" ht="15">
      <c r="A90" s="107"/>
      <c r="B90" s="107"/>
      <c r="C90" s="107"/>
      <c r="D90" s="107"/>
      <c r="E90" s="107"/>
      <c r="F90" s="107"/>
      <c r="G90" s="107"/>
      <c r="H90" s="107"/>
      <c r="I90" s="107"/>
      <c r="J90" s="107"/>
      <c r="K90" s="107"/>
    </row>
    <row r="91" spans="1:11" ht="15">
      <c r="A91" s="107"/>
      <c r="B91" s="107"/>
      <c r="C91" s="107"/>
      <c r="D91" s="107"/>
      <c r="E91" s="107"/>
      <c r="F91" s="107"/>
      <c r="G91" s="107"/>
      <c r="H91" s="107"/>
      <c r="I91" s="107"/>
      <c r="J91" s="107"/>
      <c r="K91" s="107"/>
    </row>
    <row r="92" spans="1:11" ht="15">
      <c r="A92" s="107"/>
      <c r="B92" s="107"/>
      <c r="C92" s="107"/>
      <c r="D92" s="107"/>
      <c r="E92" s="107"/>
      <c r="F92" s="107"/>
      <c r="G92" s="107"/>
      <c r="H92" s="107"/>
      <c r="I92" s="107"/>
      <c r="J92" s="107"/>
      <c r="K92" s="107"/>
    </row>
    <row r="93" spans="1:11" ht="15">
      <c r="A93" s="107"/>
      <c r="B93" s="107"/>
      <c r="C93" s="107"/>
      <c r="D93" s="107"/>
      <c r="E93" s="107"/>
      <c r="F93" s="107"/>
      <c r="G93" s="107"/>
      <c r="H93" s="107"/>
      <c r="I93" s="107"/>
      <c r="J93" s="107"/>
      <c r="K93" s="107"/>
    </row>
    <row r="94" spans="1:11" ht="15">
      <c r="A94" s="107"/>
      <c r="B94" s="107"/>
      <c r="C94" s="107"/>
      <c r="D94" s="107"/>
      <c r="E94" s="107"/>
      <c r="F94" s="107"/>
      <c r="G94" s="107"/>
      <c r="H94" s="107"/>
      <c r="I94" s="107"/>
      <c r="J94" s="107"/>
      <c r="K94" s="107"/>
    </row>
    <row r="95" spans="1:11" ht="15">
      <c r="A95" s="107"/>
      <c r="B95" s="107"/>
      <c r="C95" s="107"/>
      <c r="D95" s="107"/>
      <c r="E95" s="107"/>
      <c r="F95" s="107"/>
      <c r="G95" s="107"/>
      <c r="H95" s="107"/>
      <c r="I95" s="107"/>
      <c r="J95" s="107"/>
      <c r="K95" s="107"/>
    </row>
    <row r="96" spans="1:11" ht="15">
      <c r="A96" s="107"/>
      <c r="B96" s="107"/>
      <c r="C96" s="107"/>
      <c r="D96" s="107"/>
      <c r="E96" s="107"/>
      <c r="F96" s="107"/>
      <c r="G96" s="107"/>
      <c r="H96" s="107"/>
      <c r="I96" s="107"/>
      <c r="J96" s="107"/>
      <c r="K96" s="107"/>
    </row>
    <row r="97" spans="1:11" ht="15">
      <c r="A97" s="107"/>
      <c r="B97" s="107"/>
      <c r="C97" s="107"/>
      <c r="D97" s="107"/>
      <c r="E97" s="107"/>
      <c r="F97" s="107"/>
      <c r="G97" s="107"/>
      <c r="H97" s="107"/>
      <c r="I97" s="107"/>
      <c r="J97" s="107"/>
      <c r="K97" s="107"/>
    </row>
    <row r="98" spans="1:11" ht="15">
      <c r="A98" s="107"/>
      <c r="B98" s="107"/>
      <c r="C98" s="107"/>
      <c r="D98" s="107"/>
      <c r="E98" s="107"/>
      <c r="F98" s="107"/>
      <c r="G98" s="107"/>
      <c r="H98" s="107"/>
      <c r="I98" s="107"/>
      <c r="J98" s="107"/>
      <c r="K98" s="107"/>
    </row>
    <row r="99" spans="1:11" ht="15">
      <c r="A99" s="107"/>
      <c r="B99" s="107"/>
      <c r="H99" s="107"/>
      <c r="I99" s="107"/>
      <c r="J99" s="107"/>
      <c r="K99" s="107"/>
    </row>
    <row r="100" spans="1:11" ht="15">
      <c r="A100" s="107"/>
      <c r="B100" s="107"/>
      <c r="H100" s="107"/>
      <c r="I100" s="107"/>
      <c r="J100" s="107"/>
      <c r="K100" s="107"/>
    </row>
    <row r="101" spans="1:11" ht="15">
      <c r="A101" s="107"/>
      <c r="B101" s="107"/>
      <c r="H101" s="107"/>
      <c r="I101" s="107"/>
      <c r="J101" s="107"/>
      <c r="K101" s="107"/>
    </row>
    <row r="102" spans="1:11" ht="15">
      <c r="A102" s="107"/>
      <c r="B102" s="107"/>
      <c r="H102" s="107"/>
      <c r="I102" s="107"/>
      <c r="J102" s="107"/>
      <c r="K102" s="107"/>
    </row>
    <row r="103" spans="1:11" ht="15">
      <c r="A103" s="107"/>
      <c r="B103" s="107"/>
      <c r="H103" s="107"/>
      <c r="I103" s="107"/>
      <c r="J103" s="107"/>
      <c r="K103" s="107"/>
    </row>
    <row r="104" spans="1:11" ht="15">
      <c r="A104" s="107"/>
      <c r="B104" s="107"/>
      <c r="H104" s="107"/>
      <c r="I104" s="107"/>
      <c r="J104" s="107"/>
      <c r="K104" s="107"/>
    </row>
    <row r="105" spans="1:11" ht="15">
      <c r="A105" s="107"/>
      <c r="B105" s="107"/>
      <c r="H105" s="107"/>
      <c r="I105" s="107"/>
      <c r="J105" s="107"/>
      <c r="K105" s="107"/>
    </row>
    <row r="106" spans="1:11" ht="15">
      <c r="A106" s="107"/>
      <c r="B106" s="107"/>
      <c r="H106" s="107"/>
      <c r="I106" s="107"/>
      <c r="J106" s="107"/>
      <c r="K106" s="107"/>
    </row>
    <row r="107" spans="1:11" ht="15">
      <c r="A107" s="107"/>
      <c r="B107" s="107"/>
      <c r="H107" s="107"/>
      <c r="I107" s="107"/>
      <c r="J107" s="107"/>
      <c r="K107" s="107"/>
    </row>
    <row r="108" spans="2:10" ht="15">
      <c r="B108" s="107"/>
      <c r="J108" s="107"/>
    </row>
  </sheetData>
  <sheetProtection/>
  <mergeCells count="43">
    <mergeCell ref="D41:E41"/>
    <mergeCell ref="F41:I41"/>
    <mergeCell ref="D23:E23"/>
    <mergeCell ref="F23:G23"/>
    <mergeCell ref="E29:H29"/>
    <mergeCell ref="E30:H30"/>
    <mergeCell ref="D32:E32"/>
    <mergeCell ref="D35:E35"/>
    <mergeCell ref="F35:G35"/>
    <mergeCell ref="D18:I21"/>
    <mergeCell ref="D24:E24"/>
    <mergeCell ref="D25:E25"/>
    <mergeCell ref="D26:E26"/>
    <mergeCell ref="F24:G24"/>
    <mergeCell ref="F25:G25"/>
    <mergeCell ref="F26:G26"/>
    <mergeCell ref="G49:I49"/>
    <mergeCell ref="F34:G34"/>
    <mergeCell ref="G44:I44"/>
    <mergeCell ref="G45:I45"/>
    <mergeCell ref="G46:I46"/>
    <mergeCell ref="G47:I47"/>
    <mergeCell ref="G48:I48"/>
    <mergeCell ref="C3:I3"/>
    <mergeCell ref="C4:I4"/>
    <mergeCell ref="C17:H17"/>
    <mergeCell ref="D8:E8"/>
    <mergeCell ref="D9:E9"/>
    <mergeCell ref="D10:E10"/>
    <mergeCell ref="D7:E7"/>
    <mergeCell ref="F7:G7"/>
    <mergeCell ref="F10:G10"/>
    <mergeCell ref="F9:G9"/>
    <mergeCell ref="F8:G8"/>
    <mergeCell ref="E14:H14"/>
    <mergeCell ref="E15:H15"/>
    <mergeCell ref="D13:I13"/>
    <mergeCell ref="E38:H38"/>
    <mergeCell ref="E39:H39"/>
    <mergeCell ref="F32:G32"/>
    <mergeCell ref="D33:E33"/>
    <mergeCell ref="F33:G33"/>
    <mergeCell ref="D34:E34"/>
  </mergeCells>
  <hyperlinks>
    <hyperlink ref="E15" r:id="rId1" display="ahmed.shadurdyev@undp.org"/>
  </hyperlinks>
  <printOptions/>
  <pageMargins left="0.2" right="0.21" top="0.17" bottom="0.17" header="0.17" footer="0.17"/>
  <pageSetup horizontalDpi="600" verticalDpi="600" orientation="landscape" r:id="rId2"/>
</worksheet>
</file>

<file path=xl/worksheets/sheet5.xml><?xml version="1.0" encoding="utf-8"?>
<worksheet xmlns="http://schemas.openxmlformats.org/spreadsheetml/2006/main" xmlns:r="http://schemas.openxmlformats.org/officeDocument/2006/relationships">
  <dimension ref="B2:J22"/>
  <sheetViews>
    <sheetView zoomScale="60" zoomScaleNormal="60" zoomScalePageLayoutView="0" workbookViewId="0" topLeftCell="A19">
      <selection activeCell="C19" sqref="C19"/>
    </sheetView>
  </sheetViews>
  <sheetFormatPr defaultColWidth="9.140625" defaultRowHeight="15"/>
  <cols>
    <col min="1" max="1" width="1.421875" style="0" customWidth="1"/>
    <col min="2" max="2" width="1.8515625" style="0" customWidth="1"/>
    <col min="3" max="3" width="30.421875" style="0" customWidth="1"/>
    <col min="4" max="4" width="11.57421875" style="0" customWidth="1"/>
    <col min="5" max="5" width="12.8515625" style="0" customWidth="1"/>
    <col min="6" max="6" width="39.140625" style="0" customWidth="1"/>
    <col min="7" max="7" width="48.421875" style="0" customWidth="1"/>
    <col min="8" max="8" width="44.8515625" style="0" customWidth="1"/>
    <col min="9" max="9" width="1.7109375" style="0" customWidth="1"/>
    <col min="10" max="10" width="50.57421875" style="0" customWidth="1"/>
    <col min="13" max="13" width="9.00390625" style="0" customWidth="1"/>
  </cols>
  <sheetData>
    <row r="1" ht="15.75" thickBot="1"/>
    <row r="2" spans="2:9" ht="15.75" thickBot="1">
      <c r="B2" s="45"/>
      <c r="C2" s="46"/>
      <c r="D2" s="47"/>
      <c r="E2" s="47"/>
      <c r="F2" s="47"/>
      <c r="G2" s="47"/>
      <c r="H2" s="47"/>
      <c r="I2" s="48"/>
    </row>
    <row r="3" spans="2:9" ht="21" thickBot="1">
      <c r="B3" s="98"/>
      <c r="C3" s="285" t="s">
        <v>260</v>
      </c>
      <c r="D3" s="369"/>
      <c r="E3" s="369"/>
      <c r="F3" s="369"/>
      <c r="G3" s="369"/>
      <c r="H3" s="370"/>
      <c r="I3" s="100"/>
    </row>
    <row r="4" spans="2:9" ht="15">
      <c r="B4" s="49"/>
      <c r="C4" s="371" t="s">
        <v>261</v>
      </c>
      <c r="D4" s="371"/>
      <c r="E4" s="371"/>
      <c r="F4" s="371"/>
      <c r="G4" s="371"/>
      <c r="H4" s="371"/>
      <c r="I4" s="50"/>
    </row>
    <row r="5" spans="2:9" ht="51" customHeight="1">
      <c r="B5" s="49"/>
      <c r="C5" s="234" t="s">
        <v>262</v>
      </c>
      <c r="D5" s="234"/>
      <c r="E5" s="52"/>
      <c r="F5" s="52"/>
      <c r="G5" s="52"/>
      <c r="H5" s="52"/>
      <c r="I5" s="50"/>
    </row>
    <row r="6" spans="2:9" ht="30" customHeight="1">
      <c r="B6" s="49"/>
      <c r="C6" s="235" t="s">
        <v>259</v>
      </c>
      <c r="D6" s="372" t="s">
        <v>258</v>
      </c>
      <c r="E6" s="372"/>
      <c r="F6" s="233" t="s">
        <v>255</v>
      </c>
      <c r="G6" s="233" t="s">
        <v>292</v>
      </c>
      <c r="H6" s="233" t="s">
        <v>301</v>
      </c>
      <c r="I6" s="50"/>
    </row>
    <row r="7" spans="2:9" ht="195" customHeight="1">
      <c r="B7" s="49"/>
      <c r="C7" s="236" t="s">
        <v>339</v>
      </c>
      <c r="D7" s="360" t="s">
        <v>336</v>
      </c>
      <c r="E7" s="360"/>
      <c r="F7" s="232" t="s">
        <v>337</v>
      </c>
      <c r="G7" s="226" t="s">
        <v>427</v>
      </c>
      <c r="H7" s="232" t="s">
        <v>338</v>
      </c>
      <c r="I7" s="50"/>
    </row>
    <row r="8" spans="2:9" ht="110.25" customHeight="1">
      <c r="B8" s="49"/>
      <c r="C8" s="366" t="s">
        <v>369</v>
      </c>
      <c r="D8" s="360" t="s">
        <v>430</v>
      </c>
      <c r="E8" s="360"/>
      <c r="F8" s="245">
        <v>0</v>
      </c>
      <c r="G8" s="226" t="s">
        <v>433</v>
      </c>
      <c r="H8" s="232" t="s">
        <v>431</v>
      </c>
      <c r="I8" s="50"/>
    </row>
    <row r="9" spans="2:9" ht="81.75" customHeight="1">
      <c r="B9" s="49"/>
      <c r="C9" s="365"/>
      <c r="D9" s="360" t="s">
        <v>428</v>
      </c>
      <c r="E9" s="360"/>
      <c r="F9" s="245">
        <v>0</v>
      </c>
      <c r="G9" s="226" t="s">
        <v>435</v>
      </c>
      <c r="H9" s="245" t="s">
        <v>432</v>
      </c>
      <c r="I9" s="50"/>
    </row>
    <row r="10" spans="2:9" ht="173.25" customHeight="1">
      <c r="B10" s="49"/>
      <c r="C10" s="244" t="s">
        <v>437</v>
      </c>
      <c r="D10" s="360" t="s">
        <v>429</v>
      </c>
      <c r="E10" s="360"/>
      <c r="F10" s="245">
        <v>0</v>
      </c>
      <c r="G10" s="226" t="s">
        <v>434</v>
      </c>
      <c r="H10" s="245" t="s">
        <v>432</v>
      </c>
      <c r="I10" s="50"/>
    </row>
    <row r="11" spans="2:10" ht="368.25" customHeight="1">
      <c r="B11" s="54"/>
      <c r="C11" s="364" t="s">
        <v>340</v>
      </c>
      <c r="D11" s="360" t="s">
        <v>341</v>
      </c>
      <c r="E11" s="360"/>
      <c r="F11" s="232" t="s">
        <v>343</v>
      </c>
      <c r="G11" s="368" t="s">
        <v>443</v>
      </c>
      <c r="H11" s="232" t="s">
        <v>441</v>
      </c>
      <c r="I11" s="55"/>
      <c r="J11" s="191"/>
    </row>
    <row r="12" spans="2:9" ht="139.5" customHeight="1">
      <c r="B12" s="54"/>
      <c r="C12" s="365"/>
      <c r="D12" s="360" t="s">
        <v>342</v>
      </c>
      <c r="E12" s="360"/>
      <c r="F12" s="233"/>
      <c r="G12" s="368"/>
      <c r="H12" s="232" t="s">
        <v>436</v>
      </c>
      <c r="I12" s="55"/>
    </row>
    <row r="13" spans="2:9" ht="213.75" customHeight="1">
      <c r="B13" s="54"/>
      <c r="C13" s="258" t="s">
        <v>476</v>
      </c>
      <c r="D13" s="360" t="s">
        <v>438</v>
      </c>
      <c r="E13" s="360"/>
      <c r="F13" s="245">
        <v>0</v>
      </c>
      <c r="G13" s="361" t="s">
        <v>444</v>
      </c>
      <c r="H13" s="232" t="s">
        <v>442</v>
      </c>
      <c r="I13" s="55"/>
    </row>
    <row r="14" spans="2:9" ht="174" customHeight="1">
      <c r="B14" s="54"/>
      <c r="C14" s="258" t="s">
        <v>477</v>
      </c>
      <c r="D14" s="360" t="s">
        <v>439</v>
      </c>
      <c r="E14" s="360"/>
      <c r="F14" s="245">
        <v>0</v>
      </c>
      <c r="G14" s="362"/>
      <c r="H14" s="232" t="s">
        <v>445</v>
      </c>
      <c r="I14" s="55"/>
    </row>
    <row r="15" spans="2:9" ht="138" customHeight="1">
      <c r="B15" s="54"/>
      <c r="C15" s="258" t="s">
        <v>478</v>
      </c>
      <c r="D15" s="360" t="s">
        <v>440</v>
      </c>
      <c r="E15" s="360"/>
      <c r="F15" s="245">
        <v>0</v>
      </c>
      <c r="G15" s="363"/>
      <c r="H15" s="232" t="s">
        <v>446</v>
      </c>
      <c r="I15" s="55"/>
    </row>
    <row r="16" spans="2:9" ht="234" customHeight="1">
      <c r="B16" s="54"/>
      <c r="C16" s="364" t="s">
        <v>344</v>
      </c>
      <c r="D16" s="360" t="s">
        <v>345</v>
      </c>
      <c r="E16" s="360"/>
      <c r="F16" s="360" t="s">
        <v>348</v>
      </c>
      <c r="G16" s="226" t="s">
        <v>447</v>
      </c>
      <c r="H16" s="232" t="s">
        <v>458</v>
      </c>
      <c r="I16" s="55"/>
    </row>
    <row r="17" spans="2:10" ht="113.25" customHeight="1">
      <c r="B17" s="54"/>
      <c r="C17" s="365"/>
      <c r="D17" s="360" t="s">
        <v>346</v>
      </c>
      <c r="E17" s="360"/>
      <c r="F17" s="360"/>
      <c r="G17" s="232" t="s">
        <v>357</v>
      </c>
      <c r="H17" s="232" t="s">
        <v>358</v>
      </c>
      <c r="I17" s="55"/>
      <c r="J17" s="193"/>
    </row>
    <row r="18" spans="2:10" ht="129" customHeight="1">
      <c r="B18" s="54"/>
      <c r="C18" s="258" t="s">
        <v>473</v>
      </c>
      <c r="D18" s="360" t="s">
        <v>448</v>
      </c>
      <c r="E18" s="360"/>
      <c r="F18" s="245">
        <v>0</v>
      </c>
      <c r="G18" s="232" t="s">
        <v>461</v>
      </c>
      <c r="H18" s="232" t="s">
        <v>453</v>
      </c>
      <c r="I18" s="55"/>
      <c r="J18" s="193"/>
    </row>
    <row r="19" spans="2:10" ht="187.5" customHeight="1">
      <c r="B19" s="54"/>
      <c r="C19" s="258" t="s">
        <v>479</v>
      </c>
      <c r="D19" s="360" t="s">
        <v>449</v>
      </c>
      <c r="E19" s="360"/>
      <c r="F19" s="245">
        <v>0</v>
      </c>
      <c r="G19" s="232" t="s">
        <v>459</v>
      </c>
      <c r="H19" s="232" t="s">
        <v>455</v>
      </c>
      <c r="I19" s="55"/>
      <c r="J19" s="193"/>
    </row>
    <row r="20" spans="2:10" ht="90.75" customHeight="1">
      <c r="B20" s="54"/>
      <c r="C20" s="244" t="s">
        <v>376</v>
      </c>
      <c r="D20" s="360" t="s">
        <v>450</v>
      </c>
      <c r="E20" s="360"/>
      <c r="F20" s="245">
        <v>0</v>
      </c>
      <c r="G20" s="232" t="s">
        <v>460</v>
      </c>
      <c r="H20" s="232" t="s">
        <v>454</v>
      </c>
      <c r="I20" s="55"/>
      <c r="J20" s="193"/>
    </row>
    <row r="21" spans="2:9" ht="60.75" customHeight="1" thickBot="1">
      <c r="B21" s="114"/>
      <c r="C21" s="366" t="s">
        <v>377</v>
      </c>
      <c r="D21" s="360" t="s">
        <v>451</v>
      </c>
      <c r="E21" s="360"/>
      <c r="F21" s="245">
        <v>0</v>
      </c>
      <c r="G21" s="232" t="s">
        <v>457</v>
      </c>
      <c r="H21" s="232" t="s">
        <v>456</v>
      </c>
      <c r="I21" s="115"/>
    </row>
    <row r="22" spans="2:9" ht="63" customHeight="1">
      <c r="B22" s="246"/>
      <c r="C22" s="367"/>
      <c r="D22" s="360" t="s">
        <v>452</v>
      </c>
      <c r="E22" s="360"/>
      <c r="F22" s="245">
        <v>0</v>
      </c>
      <c r="G22" s="232" t="s">
        <v>457</v>
      </c>
      <c r="H22" s="232" t="s">
        <v>456</v>
      </c>
      <c r="I22" s="246"/>
    </row>
  </sheetData>
  <sheetProtection/>
  <mergeCells count="26">
    <mergeCell ref="D21:E21"/>
    <mergeCell ref="D22:E22"/>
    <mergeCell ref="C21:C22"/>
    <mergeCell ref="G11:G12"/>
    <mergeCell ref="F16:F17"/>
    <mergeCell ref="C3:H3"/>
    <mergeCell ref="C4:H4"/>
    <mergeCell ref="D6:E6"/>
    <mergeCell ref="D7:E7"/>
    <mergeCell ref="D11:E11"/>
    <mergeCell ref="D12:E12"/>
    <mergeCell ref="D8:E8"/>
    <mergeCell ref="D13:E13"/>
    <mergeCell ref="D16:E16"/>
    <mergeCell ref="C16:C17"/>
    <mergeCell ref="C11:C12"/>
    <mergeCell ref="D9:E9"/>
    <mergeCell ref="D10:E10"/>
    <mergeCell ref="C8:C9"/>
    <mergeCell ref="D14:E14"/>
    <mergeCell ref="D15:E15"/>
    <mergeCell ref="D17:E17"/>
    <mergeCell ref="G13:G15"/>
    <mergeCell ref="D18:E18"/>
    <mergeCell ref="D19:E19"/>
    <mergeCell ref="D20:E20"/>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I29"/>
  <sheetViews>
    <sheetView zoomScale="70" zoomScaleNormal="70" zoomScalePageLayoutView="0" workbookViewId="0" topLeftCell="A13">
      <selection activeCell="H16" sqref="H16"/>
    </sheetView>
  </sheetViews>
  <sheetFormatPr defaultColWidth="9.140625" defaultRowHeight="15"/>
  <cols>
    <col min="1" max="1" width="1.28515625" style="0" customWidth="1"/>
    <col min="2" max="2" width="2.00390625" style="0" customWidth="1"/>
    <col min="3" max="3" width="37.421875" style="0" customWidth="1"/>
    <col min="4" max="4" width="139.421875" style="0" customWidth="1"/>
    <col min="5" max="5" width="2.421875" style="0" customWidth="1"/>
    <col min="6" max="6" width="1.421875" style="0" customWidth="1"/>
    <col min="7" max="7" width="35.140625" style="0" customWidth="1"/>
    <col min="8" max="8" width="33.421875" style="0" customWidth="1"/>
    <col min="9" max="9" width="48.8515625" style="0" customWidth="1"/>
  </cols>
  <sheetData>
    <row r="1" ht="15.75" thickBot="1"/>
    <row r="2" spans="2:5" ht="15.75" thickBot="1">
      <c r="B2" s="130"/>
      <c r="C2" s="73"/>
      <c r="D2" s="73"/>
      <c r="E2" s="74"/>
    </row>
    <row r="3" spans="2:5" ht="19.5" thickBot="1">
      <c r="B3" s="131"/>
      <c r="C3" s="374" t="s">
        <v>277</v>
      </c>
      <c r="D3" s="375"/>
      <c r="E3" s="132"/>
    </row>
    <row r="4" spans="2:5" ht="15">
      <c r="B4" s="131"/>
      <c r="C4" s="133"/>
      <c r="D4" s="133"/>
      <c r="E4" s="132"/>
    </row>
    <row r="5" spans="2:5" ht="15.75" thickBot="1">
      <c r="B5" s="131"/>
      <c r="C5" s="134" t="s">
        <v>316</v>
      </c>
      <c r="D5" s="133"/>
      <c r="E5" s="132"/>
    </row>
    <row r="6" spans="2:5" ht="29.25" thickBot="1">
      <c r="B6" s="131"/>
      <c r="C6" s="141" t="s">
        <v>278</v>
      </c>
      <c r="D6" s="238" t="s">
        <v>279</v>
      </c>
      <c r="E6" s="132"/>
    </row>
    <row r="7" spans="2:9" ht="68.25" customHeight="1" thickBot="1">
      <c r="B7" s="131"/>
      <c r="C7" s="237" t="s">
        <v>320</v>
      </c>
      <c r="D7" s="239" t="s">
        <v>424</v>
      </c>
      <c r="E7" s="132"/>
      <c r="G7" s="219"/>
      <c r="H7" s="222"/>
      <c r="I7" s="221"/>
    </row>
    <row r="8" spans="2:8" ht="172.5" customHeight="1" thickBot="1">
      <c r="B8" s="131"/>
      <c r="C8" s="136" t="s">
        <v>321</v>
      </c>
      <c r="D8" s="239" t="s">
        <v>425</v>
      </c>
      <c r="E8" s="132"/>
      <c r="G8" s="219"/>
      <c r="H8" s="223"/>
    </row>
    <row r="9" spans="2:5" ht="198" customHeight="1" thickBot="1">
      <c r="B9" s="131"/>
      <c r="C9" s="137" t="s">
        <v>280</v>
      </c>
      <c r="D9" s="259" t="s">
        <v>480</v>
      </c>
      <c r="E9" s="132"/>
    </row>
    <row r="10" spans="2:5" ht="117.75" customHeight="1" thickBot="1">
      <c r="B10" s="131"/>
      <c r="C10" s="135" t="s">
        <v>293</v>
      </c>
      <c r="D10" s="239" t="s">
        <v>426</v>
      </c>
      <c r="E10" s="132"/>
    </row>
    <row r="11" spans="2:5" ht="15">
      <c r="B11" s="131"/>
      <c r="C11" s="133"/>
      <c r="D11" s="133"/>
      <c r="E11" s="132"/>
    </row>
    <row r="12" spans="2:5" ht="15.75" thickBot="1">
      <c r="B12" s="131"/>
      <c r="C12" s="376" t="s">
        <v>317</v>
      </c>
      <c r="D12" s="376"/>
      <c r="E12" s="132"/>
    </row>
    <row r="13" spans="2:5" ht="15.75" thickBot="1">
      <c r="B13" s="131"/>
      <c r="C13" s="142" t="s">
        <v>281</v>
      </c>
      <c r="D13" s="142" t="s">
        <v>279</v>
      </c>
      <c r="E13" s="132"/>
    </row>
    <row r="14" spans="2:5" ht="15.75" thickBot="1">
      <c r="B14" s="131"/>
      <c r="C14" s="373" t="s">
        <v>318</v>
      </c>
      <c r="D14" s="373"/>
      <c r="E14" s="132"/>
    </row>
    <row r="15" spans="2:5" ht="90.75" thickBot="1">
      <c r="B15" s="131"/>
      <c r="C15" s="137" t="s">
        <v>322</v>
      </c>
      <c r="D15" s="259" t="s">
        <v>483</v>
      </c>
      <c r="E15" s="132"/>
    </row>
    <row r="16" spans="2:5" ht="75.75" thickBot="1">
      <c r="B16" s="131"/>
      <c r="C16" s="137" t="s">
        <v>323</v>
      </c>
      <c r="D16" s="138"/>
      <c r="E16" s="132"/>
    </row>
    <row r="17" spans="2:5" ht="15.75" thickBot="1">
      <c r="B17" s="131"/>
      <c r="C17" s="373" t="s">
        <v>319</v>
      </c>
      <c r="D17" s="373"/>
      <c r="E17" s="132"/>
    </row>
    <row r="18" spans="2:5" ht="105.75" thickBot="1">
      <c r="B18" s="131"/>
      <c r="C18" s="137" t="s">
        <v>324</v>
      </c>
      <c r="D18" s="138"/>
      <c r="E18" s="132"/>
    </row>
    <row r="19" spans="2:5" ht="75.75" thickBot="1">
      <c r="B19" s="131"/>
      <c r="C19" s="137" t="s">
        <v>315</v>
      </c>
      <c r="D19" s="138"/>
      <c r="E19" s="132"/>
    </row>
    <row r="20" spans="2:5" ht="15.75" thickBot="1">
      <c r="B20" s="131"/>
      <c r="C20" s="373" t="s">
        <v>282</v>
      </c>
      <c r="D20" s="373"/>
      <c r="E20" s="132"/>
    </row>
    <row r="21" spans="2:5" ht="45.75" thickBot="1">
      <c r="B21" s="131"/>
      <c r="C21" s="139" t="s">
        <v>283</v>
      </c>
      <c r="D21" s="139"/>
      <c r="E21" s="132"/>
    </row>
    <row r="22" spans="2:5" ht="45.75" thickBot="1">
      <c r="B22" s="131"/>
      <c r="C22" s="139" t="s">
        <v>284</v>
      </c>
      <c r="D22" s="139"/>
      <c r="E22" s="132"/>
    </row>
    <row r="23" spans="2:5" ht="45.75" thickBot="1">
      <c r="B23" s="131"/>
      <c r="C23" s="139" t="s">
        <v>285</v>
      </c>
      <c r="D23" s="139"/>
      <c r="E23" s="132"/>
    </row>
    <row r="24" spans="2:5" ht="15.75" thickBot="1">
      <c r="B24" s="131"/>
      <c r="C24" s="373" t="s">
        <v>286</v>
      </c>
      <c r="D24" s="373"/>
      <c r="E24" s="132"/>
    </row>
    <row r="25" spans="2:5" ht="75.75" thickBot="1">
      <c r="B25" s="131"/>
      <c r="C25" s="137" t="s">
        <v>325</v>
      </c>
      <c r="D25" s="138"/>
      <c r="E25" s="132"/>
    </row>
    <row r="26" spans="2:5" ht="45.75" thickBot="1">
      <c r="B26" s="131"/>
      <c r="C26" s="137" t="s">
        <v>326</v>
      </c>
      <c r="D26" s="138"/>
      <c r="E26" s="132"/>
    </row>
    <row r="27" spans="2:5" ht="90.75" thickBot="1">
      <c r="B27" s="131"/>
      <c r="C27" s="137" t="s">
        <v>287</v>
      </c>
      <c r="D27" s="138"/>
      <c r="E27" s="132"/>
    </row>
    <row r="28" spans="2:5" ht="60.75" thickBot="1">
      <c r="B28" s="131"/>
      <c r="C28" s="137" t="s">
        <v>327</v>
      </c>
      <c r="D28" s="138"/>
      <c r="E28" s="132"/>
    </row>
    <row r="29" spans="2:5" ht="15.75" thickBot="1">
      <c r="B29" s="164"/>
      <c r="C29" s="140"/>
      <c r="D29" s="140"/>
      <c r="E29" s="165"/>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AO24"/>
  <sheetViews>
    <sheetView zoomScale="80" zoomScaleNormal="80" zoomScalePageLayoutView="0" workbookViewId="0" topLeftCell="A1">
      <selection activeCell="H22" sqref="H22:I22"/>
    </sheetView>
  </sheetViews>
  <sheetFormatPr defaultColWidth="9.14062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6" width="6.7109375" style="0" customWidth="1"/>
    <col min="7" max="7" width="31.00390625" style="0" customWidth="1"/>
    <col min="8" max="8" width="5.00390625" style="0" customWidth="1"/>
    <col min="9" max="9" width="35.57421875" style="0" customWidth="1"/>
    <col min="10" max="11" width="5.28125" style="0" customWidth="1"/>
    <col min="12" max="13" width="5.57421875" style="0" customWidth="1"/>
    <col min="14" max="14" width="1.8515625" style="0" customWidth="1"/>
    <col min="16" max="16" width="10.00390625" style="0" customWidth="1"/>
  </cols>
  <sheetData>
    <row r="1" spans="2:8" ht="15.75" thickBot="1">
      <c r="B1" s="105"/>
      <c r="C1" s="105"/>
      <c r="D1" s="105"/>
      <c r="E1" s="105"/>
      <c r="F1" s="105"/>
      <c r="G1" s="105"/>
      <c r="H1" s="105"/>
    </row>
    <row r="2" spans="2:13" ht="15" customHeight="1" thickBot="1">
      <c r="B2" s="102"/>
      <c r="C2" s="395"/>
      <c r="D2" s="395"/>
      <c r="E2" s="395"/>
      <c r="F2" s="395"/>
      <c r="G2" s="395"/>
      <c r="H2" s="96"/>
      <c r="I2" s="96"/>
      <c r="J2" s="96"/>
      <c r="K2" s="96"/>
      <c r="L2" s="96"/>
      <c r="M2" s="97"/>
    </row>
    <row r="3" spans="2:13" ht="27" thickBot="1">
      <c r="B3" s="103"/>
      <c r="C3" s="380" t="s">
        <v>304</v>
      </c>
      <c r="D3" s="381"/>
      <c r="E3" s="381"/>
      <c r="F3" s="382"/>
      <c r="G3" s="104"/>
      <c r="H3" s="99"/>
      <c r="I3" s="99"/>
      <c r="J3" s="99"/>
      <c r="K3" s="99"/>
      <c r="L3" s="99"/>
      <c r="M3" s="101"/>
    </row>
    <row r="4" spans="2:13" ht="15" customHeight="1">
      <c r="B4" s="103"/>
      <c r="C4" s="104"/>
      <c r="D4" s="104"/>
      <c r="E4" s="104"/>
      <c r="F4" s="104"/>
      <c r="G4" s="104"/>
      <c r="H4" s="99"/>
      <c r="I4" s="99"/>
      <c r="J4" s="99"/>
      <c r="K4" s="99"/>
      <c r="L4" s="99"/>
      <c r="M4" s="101"/>
    </row>
    <row r="5" spans="2:13" ht="15.75" customHeight="1" thickBot="1">
      <c r="B5" s="98"/>
      <c r="C5" s="99"/>
      <c r="D5" s="99"/>
      <c r="E5" s="99"/>
      <c r="F5" s="99"/>
      <c r="G5" s="99"/>
      <c r="H5" s="99"/>
      <c r="I5" s="99"/>
      <c r="J5" s="99"/>
      <c r="K5" s="99"/>
      <c r="L5" s="99"/>
      <c r="M5" s="101"/>
    </row>
    <row r="6" spans="2:13" ht="15.75" customHeight="1">
      <c r="B6" s="396" t="s">
        <v>242</v>
      </c>
      <c r="C6" s="397"/>
      <c r="D6" s="397"/>
      <c r="E6" s="397"/>
      <c r="F6" s="397"/>
      <c r="G6" s="397"/>
      <c r="H6" s="397"/>
      <c r="I6" s="397"/>
      <c r="J6" s="397"/>
      <c r="K6" s="397"/>
      <c r="L6" s="397"/>
      <c r="M6" s="398"/>
    </row>
    <row r="7" spans="2:13" ht="15.75" customHeight="1" thickBot="1">
      <c r="B7" s="399"/>
      <c r="C7" s="400"/>
      <c r="D7" s="400"/>
      <c r="E7" s="400"/>
      <c r="F7" s="400"/>
      <c r="G7" s="400"/>
      <c r="H7" s="400"/>
      <c r="I7" s="400"/>
      <c r="J7" s="400"/>
      <c r="K7" s="400"/>
      <c r="L7" s="400"/>
      <c r="M7" s="401"/>
    </row>
    <row r="8" spans="2:13" ht="15.75" customHeight="1">
      <c r="B8" s="396" t="s">
        <v>270</v>
      </c>
      <c r="C8" s="397"/>
      <c r="D8" s="397"/>
      <c r="E8" s="397"/>
      <c r="F8" s="397"/>
      <c r="G8" s="397"/>
      <c r="H8" s="397"/>
      <c r="I8" s="397"/>
      <c r="J8" s="397"/>
      <c r="K8" s="397"/>
      <c r="L8" s="397"/>
      <c r="M8" s="398"/>
    </row>
    <row r="9" spans="2:13" ht="15.75" customHeight="1" thickBot="1">
      <c r="B9" s="377" t="s">
        <v>243</v>
      </c>
      <c r="C9" s="378"/>
      <c r="D9" s="378"/>
      <c r="E9" s="378"/>
      <c r="F9" s="378"/>
      <c r="G9" s="378"/>
      <c r="H9" s="378"/>
      <c r="I9" s="378"/>
      <c r="J9" s="378"/>
      <c r="K9" s="378"/>
      <c r="L9" s="378"/>
      <c r="M9" s="379"/>
    </row>
    <row r="10" spans="2:13" ht="15.75" customHeight="1" thickBot="1">
      <c r="B10" s="42"/>
      <c r="C10" s="42"/>
      <c r="D10" s="42"/>
      <c r="E10" s="42"/>
      <c r="F10" s="42"/>
      <c r="G10" s="42"/>
      <c r="H10" s="42"/>
      <c r="I10" s="42"/>
      <c r="J10" s="42"/>
      <c r="K10" s="42"/>
      <c r="L10" s="42"/>
      <c r="M10" s="42"/>
    </row>
    <row r="11" spans="2:13" ht="15.75" thickBot="1">
      <c r="B11" s="188" t="s">
        <v>349</v>
      </c>
      <c r="C11" s="189"/>
      <c r="D11" s="190"/>
      <c r="E11" s="42"/>
      <c r="F11" s="42"/>
      <c r="G11" s="42"/>
      <c r="H11" s="14"/>
      <c r="I11" s="14"/>
      <c r="J11" s="14"/>
      <c r="K11" s="14"/>
      <c r="L11" s="14"/>
      <c r="M11" s="14"/>
    </row>
    <row r="12" spans="2:13" ht="8.25" customHeight="1" thickBot="1">
      <c r="B12" s="42"/>
      <c r="C12" s="42"/>
      <c r="D12" s="42"/>
      <c r="E12" s="42"/>
      <c r="F12" s="42"/>
      <c r="G12" s="42"/>
      <c r="H12" s="14"/>
      <c r="I12" s="14"/>
      <c r="J12" s="14"/>
      <c r="K12" s="14"/>
      <c r="L12" s="14"/>
      <c r="M12" s="14"/>
    </row>
    <row r="13" spans="2:13" ht="19.5" thickBot="1">
      <c r="B13" s="383" t="s">
        <v>244</v>
      </c>
      <c r="C13" s="384"/>
      <c r="D13" s="384"/>
      <c r="E13" s="384"/>
      <c r="F13" s="384"/>
      <c r="G13" s="384"/>
      <c r="H13" s="384"/>
      <c r="I13" s="384"/>
      <c r="J13" s="384"/>
      <c r="K13" s="384"/>
      <c r="L13" s="384"/>
      <c r="M13" s="385"/>
    </row>
    <row r="14" spans="2:16" s="38" customFormat="1" ht="87" customHeight="1" thickBot="1">
      <c r="B14" s="167" t="s">
        <v>245</v>
      </c>
      <c r="C14" s="166" t="s">
        <v>246</v>
      </c>
      <c r="D14" s="166" t="s">
        <v>247</v>
      </c>
      <c r="E14" s="166" t="s">
        <v>246</v>
      </c>
      <c r="F14" s="386" t="s">
        <v>248</v>
      </c>
      <c r="G14" s="387"/>
      <c r="H14" s="386" t="s">
        <v>249</v>
      </c>
      <c r="I14" s="387"/>
      <c r="J14" s="386" t="s">
        <v>250</v>
      </c>
      <c r="K14" s="387"/>
      <c r="L14" s="386" t="s">
        <v>271</v>
      </c>
      <c r="M14" s="387"/>
      <c r="P14" s="108"/>
    </row>
    <row r="15" spans="2:41" ht="372" customHeight="1" thickBot="1">
      <c r="B15" s="186" t="s">
        <v>364</v>
      </c>
      <c r="C15" s="39">
        <v>7</v>
      </c>
      <c r="D15" s="195" t="s">
        <v>365</v>
      </c>
      <c r="E15" s="39">
        <v>7</v>
      </c>
      <c r="F15" s="388" t="s">
        <v>417</v>
      </c>
      <c r="G15" s="389"/>
      <c r="H15" s="405" t="s">
        <v>418</v>
      </c>
      <c r="I15" s="389"/>
      <c r="J15" s="393"/>
      <c r="K15" s="394"/>
      <c r="L15" s="393"/>
      <c r="M15" s="394"/>
      <c r="N15" s="9"/>
      <c r="O15" s="9"/>
      <c r="P15" s="111"/>
      <c r="Q15" s="9"/>
      <c r="R15" s="9"/>
      <c r="S15" s="9"/>
      <c r="T15" s="9"/>
      <c r="U15" s="9"/>
      <c r="V15" s="9"/>
      <c r="W15" s="9"/>
      <c r="X15" s="9"/>
      <c r="Y15" s="9"/>
      <c r="Z15" s="9"/>
      <c r="AA15" s="9"/>
      <c r="AB15" s="9"/>
      <c r="AC15" s="9"/>
      <c r="AD15" s="9"/>
      <c r="AE15" s="9"/>
      <c r="AF15" s="9"/>
      <c r="AG15" s="9"/>
      <c r="AH15" s="9"/>
      <c r="AI15" s="9"/>
      <c r="AJ15" s="105"/>
      <c r="AK15" s="105"/>
      <c r="AL15" s="105"/>
      <c r="AM15" s="105"/>
      <c r="AN15" s="105"/>
      <c r="AO15" s="105"/>
    </row>
    <row r="16" spans="2:41" s="14" customFormat="1" ht="22.5" customHeight="1" thickBot="1">
      <c r="B16" s="383" t="s">
        <v>253</v>
      </c>
      <c r="C16" s="384"/>
      <c r="D16" s="384"/>
      <c r="E16" s="384"/>
      <c r="F16" s="384"/>
      <c r="G16" s="384"/>
      <c r="H16" s="384"/>
      <c r="I16" s="384"/>
      <c r="J16" s="384"/>
      <c r="K16" s="384"/>
      <c r="L16" s="384"/>
      <c r="M16" s="385"/>
      <c r="N16" s="9"/>
      <c r="O16" s="9"/>
      <c r="P16" s="9"/>
      <c r="Q16" s="9"/>
      <c r="R16" s="9"/>
      <c r="S16" s="9"/>
      <c r="T16" s="9"/>
      <c r="U16" s="9"/>
      <c r="V16" s="9"/>
      <c r="W16" s="9"/>
      <c r="X16" s="9"/>
      <c r="Y16" s="9"/>
      <c r="Z16" s="9"/>
      <c r="AA16" s="9"/>
      <c r="AB16" s="9"/>
      <c r="AC16" s="9"/>
      <c r="AD16" s="9"/>
      <c r="AE16" s="9"/>
      <c r="AF16" s="9"/>
      <c r="AG16" s="9"/>
      <c r="AH16" s="9"/>
      <c r="AI16" s="9"/>
      <c r="AJ16" s="109"/>
      <c r="AK16" s="109"/>
      <c r="AL16" s="109"/>
      <c r="AM16" s="109"/>
      <c r="AN16" s="109"/>
      <c r="AO16" s="109"/>
    </row>
    <row r="17" spans="2:41" s="38" customFormat="1" ht="31.5" customHeight="1" thickBot="1">
      <c r="B17" s="106" t="s">
        <v>251</v>
      </c>
      <c r="C17" s="120" t="s">
        <v>246</v>
      </c>
      <c r="D17" s="40" t="s">
        <v>252</v>
      </c>
      <c r="E17" s="120" t="s">
        <v>246</v>
      </c>
      <c r="F17" s="390" t="s">
        <v>248</v>
      </c>
      <c r="G17" s="391"/>
      <c r="H17" s="390" t="s">
        <v>249</v>
      </c>
      <c r="I17" s="391"/>
      <c r="J17" s="390" t="s">
        <v>250</v>
      </c>
      <c r="K17" s="391"/>
      <c r="L17" s="390" t="s">
        <v>271</v>
      </c>
      <c r="M17" s="391"/>
      <c r="N17" s="112"/>
      <c r="O17" s="112"/>
      <c r="P17" s="111"/>
      <c r="Q17" s="112"/>
      <c r="R17" s="112"/>
      <c r="S17" s="112"/>
      <c r="T17" s="112"/>
      <c r="U17" s="112"/>
      <c r="V17" s="112"/>
      <c r="W17" s="112"/>
      <c r="X17" s="112"/>
      <c r="Y17" s="112"/>
      <c r="Z17" s="112"/>
      <c r="AA17" s="112"/>
      <c r="AB17" s="112"/>
      <c r="AC17" s="112"/>
      <c r="AD17" s="112"/>
      <c r="AE17" s="112"/>
      <c r="AF17" s="112"/>
      <c r="AG17" s="112"/>
      <c r="AH17" s="112"/>
      <c r="AI17" s="112"/>
      <c r="AJ17" s="110"/>
      <c r="AK17" s="110"/>
      <c r="AL17" s="110"/>
      <c r="AM17" s="110"/>
      <c r="AN17" s="110"/>
      <c r="AO17" s="110"/>
    </row>
    <row r="18" spans="2:41" ht="364.5" customHeight="1" thickBot="1">
      <c r="B18" s="187" t="s">
        <v>366</v>
      </c>
      <c r="C18" s="41">
        <v>3</v>
      </c>
      <c r="D18" s="206" t="s">
        <v>365</v>
      </c>
      <c r="E18" s="205" t="s">
        <v>416</v>
      </c>
      <c r="F18" s="392" t="s">
        <v>420</v>
      </c>
      <c r="G18" s="389"/>
      <c r="H18" s="392" t="s">
        <v>419</v>
      </c>
      <c r="I18" s="402"/>
      <c r="J18" s="393"/>
      <c r="K18" s="394"/>
      <c r="L18" s="393"/>
      <c r="M18" s="394"/>
      <c r="N18" s="9"/>
      <c r="O18" s="9"/>
      <c r="P18" s="111"/>
      <c r="Q18" s="9"/>
      <c r="R18" s="9"/>
      <c r="S18" s="9"/>
      <c r="T18" s="9"/>
      <c r="U18" s="9"/>
      <c r="V18" s="9"/>
      <c r="W18" s="9"/>
      <c r="X18" s="9"/>
      <c r="Y18" s="9"/>
      <c r="Z18" s="9"/>
      <c r="AA18" s="9"/>
      <c r="AB18" s="9"/>
      <c r="AC18" s="9"/>
      <c r="AD18" s="9"/>
      <c r="AE18" s="9"/>
      <c r="AF18" s="9"/>
      <c r="AG18" s="9"/>
      <c r="AH18" s="9"/>
      <c r="AI18" s="9"/>
      <c r="AJ18" s="105"/>
      <c r="AK18" s="105"/>
      <c r="AL18" s="105"/>
      <c r="AM18" s="105"/>
      <c r="AN18" s="105"/>
      <c r="AO18" s="105"/>
    </row>
    <row r="19" spans="14:41" ht="15.75" thickBot="1">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row>
    <row r="20" spans="2:41" ht="19.5" thickBot="1">
      <c r="B20" s="383" t="s">
        <v>256</v>
      </c>
      <c r="C20" s="384"/>
      <c r="D20" s="384"/>
      <c r="E20" s="384"/>
      <c r="F20" s="384"/>
      <c r="G20" s="384"/>
      <c r="H20" s="384"/>
      <c r="I20" s="384"/>
      <c r="J20" s="384"/>
      <c r="K20" s="384"/>
      <c r="L20" s="384"/>
      <c r="M20" s="384"/>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row>
    <row r="21" spans="2:41" s="38" customFormat="1" ht="104.25" customHeight="1" thickBot="1">
      <c r="B21" s="40" t="s">
        <v>245</v>
      </c>
      <c r="C21" s="120" t="s">
        <v>246</v>
      </c>
      <c r="D21" s="196" t="s">
        <v>247</v>
      </c>
      <c r="E21" s="120" t="s">
        <v>246</v>
      </c>
      <c r="F21" s="390" t="s">
        <v>254</v>
      </c>
      <c r="G21" s="391"/>
      <c r="H21" s="390" t="s">
        <v>255</v>
      </c>
      <c r="I21" s="391"/>
      <c r="J21" s="390" t="s">
        <v>250</v>
      </c>
      <c r="K21" s="391"/>
      <c r="L21" s="390" t="s">
        <v>271</v>
      </c>
      <c r="M21" s="404"/>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row>
    <row r="22" spans="2:13" ht="409.5" customHeight="1" thickBot="1">
      <c r="B22" s="241" t="s">
        <v>364</v>
      </c>
      <c r="C22" s="41">
        <v>2</v>
      </c>
      <c r="D22" s="242" t="s">
        <v>367</v>
      </c>
      <c r="E22" s="243" t="s">
        <v>421</v>
      </c>
      <c r="F22" s="392" t="s">
        <v>422</v>
      </c>
      <c r="G22" s="389"/>
      <c r="H22" s="392" t="s">
        <v>423</v>
      </c>
      <c r="I22" s="389"/>
      <c r="J22" s="393"/>
      <c r="K22" s="394"/>
      <c r="L22" s="393"/>
      <c r="M22" s="394"/>
    </row>
    <row r="23" spans="2:13" s="14" customFormat="1" ht="14.25" customHeight="1">
      <c r="B23" s="240"/>
      <c r="C23" s="240"/>
      <c r="D23" s="240"/>
      <c r="E23" s="240"/>
      <c r="F23" s="403"/>
      <c r="G23" s="403"/>
      <c r="H23" s="403"/>
      <c r="I23" s="403"/>
      <c r="J23" s="403"/>
      <c r="K23" s="403"/>
      <c r="L23" s="403"/>
      <c r="M23" s="403"/>
    </row>
    <row r="24" spans="2:13" ht="15">
      <c r="B24" s="105"/>
      <c r="C24" s="105"/>
      <c r="D24" s="105"/>
      <c r="E24" s="105"/>
      <c r="F24" s="105"/>
      <c r="G24" s="105"/>
      <c r="H24" s="105"/>
      <c r="I24" s="105"/>
      <c r="J24" s="105"/>
      <c r="K24" s="105"/>
      <c r="L24" s="105"/>
      <c r="M24" s="105"/>
    </row>
  </sheetData>
  <sheetProtection/>
  <mergeCells count="33">
    <mergeCell ref="B16:M16"/>
    <mergeCell ref="L22:M22"/>
    <mergeCell ref="B20:M20"/>
    <mergeCell ref="F18:G18"/>
    <mergeCell ref="H17:I17"/>
    <mergeCell ref="J17:K17"/>
    <mergeCell ref="L17:M17"/>
    <mergeCell ref="J18:K18"/>
    <mergeCell ref="L18:M18"/>
    <mergeCell ref="F23:M23"/>
    <mergeCell ref="F21:G21"/>
    <mergeCell ref="H21:I21"/>
    <mergeCell ref="J21:K21"/>
    <mergeCell ref="L21:M21"/>
    <mergeCell ref="F17:G17"/>
    <mergeCell ref="F22:G22"/>
    <mergeCell ref="H22:I22"/>
    <mergeCell ref="J22:K22"/>
    <mergeCell ref="C2:G2"/>
    <mergeCell ref="H14:I14"/>
    <mergeCell ref="J14:K14"/>
    <mergeCell ref="B6:M7"/>
    <mergeCell ref="B8:M8"/>
    <mergeCell ref="H18:I18"/>
    <mergeCell ref="B9:M9"/>
    <mergeCell ref="C3:F3"/>
    <mergeCell ref="B13:M13"/>
    <mergeCell ref="L14:M14"/>
    <mergeCell ref="F14:G14"/>
    <mergeCell ref="F15:G15"/>
    <mergeCell ref="H15:I15"/>
    <mergeCell ref="J15:K15"/>
    <mergeCell ref="L15:M15"/>
  </mergeCells>
  <dataValidations count="3">
    <dataValidation type="list" allowBlank="1" showInputMessage="1" showErrorMessage="1" sqref="E15 E22 E18">
      <formula1>"1,02.янв,02.фев,03.янв,03.фев,04.янв,04.фев,5,06.янв,06.фев,7"</formula1>
    </dataValidation>
    <dataValidation type="list" allowBlank="1" showInputMessage="1" showErrorMessage="1" sqref="C22 C15">
      <formula1>"1,2,3,4,5,6,7"</formula1>
    </dataValidation>
    <dataValidation type="list" allowBlank="1" showInputMessage="1" showErrorMessage="1" sqref="C18">
      <formula1>"1,02.янв,02.фев,3,4,5,6,7"</formula1>
    </dataValidation>
  </dataValidations>
  <printOptions/>
  <pageMargins left="0.2" right="0.21" top="0.17" bottom="0.17" header="0.17" footer="0.17"/>
  <pageSetup fitToHeight="4" horizontalDpi="600" verticalDpi="600" orientation="landscape" scale="75" r:id="rId2"/>
  <drawing r:id="rId1"/>
</worksheet>
</file>

<file path=xl/worksheets/sheet8.xml><?xml version="1.0" encoding="utf-8"?>
<worksheet xmlns="http://schemas.openxmlformats.org/spreadsheetml/2006/main" xmlns:r="http://schemas.openxmlformats.org/officeDocument/2006/relationships">
  <dimension ref="B1:B4"/>
  <sheetViews>
    <sheetView zoomScale="115" zoomScaleNormal="115" zoomScalePageLayoutView="0" workbookViewId="0" topLeftCell="A2">
      <selection activeCell="B2" sqref="B2"/>
    </sheetView>
  </sheetViews>
  <sheetFormatPr defaultColWidth="9.140625" defaultRowHeight="15"/>
  <cols>
    <col min="1" max="1" width="2.421875" style="0" customWidth="1"/>
    <col min="2" max="2" width="109.28125" style="0" customWidth="1"/>
    <col min="3" max="3" width="2.421875" style="0" customWidth="1"/>
  </cols>
  <sheetData>
    <row r="1" ht="16.5" thickBot="1">
      <c r="B1" s="43" t="s">
        <v>238</v>
      </c>
    </row>
    <row r="2" ht="319.5" customHeight="1" thickBot="1">
      <c r="B2" s="44" t="s">
        <v>239</v>
      </c>
    </row>
    <row r="3" ht="16.5" thickBot="1">
      <c r="B3" s="43" t="s">
        <v>240</v>
      </c>
    </row>
    <row r="4" ht="266.25" customHeight="1" thickBot="1">
      <c r="B4" s="204" t="s">
        <v>241</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2012-08-08T16:02:07Z</cp:lastPrinted>
  <dcterms:created xsi:type="dcterms:W3CDTF">2010-11-30T14:15:01Z</dcterms:created>
  <dcterms:modified xsi:type="dcterms:W3CDTF">2018-06-14T16:49:22Z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81</vt:lpwstr>
  </property>
  <property fmtid="{D5CDD505-2E9C-101B-9397-08002B2CF9AE}" pid="5" name="ProjectId">
    <vt:lpwstr>48</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http://wbdocsservices.worldbank.org/services?I4_SERVICE=VC&amp;I4_KEY=TF069012&amp;I4_DOCID=090224b085bfac8d</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Yes</vt:lpwstr>
  </property>
  <property fmtid="{D5CDD505-2E9C-101B-9397-08002B2CF9AE}" pid="17" name="WBDocsDocURLPublicOnly">
    <vt:lpwstr>http://pubdocs.worldbank.org/en/647421532122674780/48-For-Website-RE-SUBMISSION-PPRT-AF-PIMS-4450-TKM.xls</vt:lpwstr>
  </property>
  <property fmtid="{D5CDD505-2E9C-101B-9397-08002B2CF9AE}" pid="18" name="ApproverUPI_WBDocs">
    <vt:lpwstr>000384891</vt:lpwstr>
  </property>
  <property fmtid="{D5CDD505-2E9C-101B-9397-08002B2CF9AE}" pid="19" name="DocumentType_WBDocs">
    <vt:lpwstr>Project Status Report</vt:lpwstr>
  </property>
</Properties>
</file>